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fs-compartidas\planificacion$\ALMACENES\PROCESOS DE COMPRA\2025\EPIS\Epi´s 2025\"/>
    </mc:Choice>
  </mc:AlternateContent>
  <bookViews>
    <workbookView xWindow="0" yWindow="0" windowWidth="21570" windowHeight="7155"/>
  </bookViews>
  <sheets>
    <sheet name="Petición 2025 Lote I" sheetId="3" r:id="rId1"/>
    <sheet name="Petición 2025 Lote II" sheetId="7" r:id="rId2"/>
    <sheet name="Petición 2025 Lote III" sheetId="5" r:id="rId3"/>
  </sheets>
  <definedNames>
    <definedName name="_xlnm.Print_Area" localSheetId="0">'Petición 2025 Lote I'!$A$1:$I$9</definedName>
    <definedName name="_xlnm.Print_Area" localSheetId="1">'Petición 2025 Lote II'!$A$1:$I$10</definedName>
    <definedName name="_xlnm.Print_Area" localSheetId="2">'Petición 2025 Lote III'!$A$1:$I$26</definedName>
    <definedName name="_xlnm.Print_Titles" localSheetId="2">'Petición 2025 Lote III'!$1:$3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3" i="5" l="1"/>
  <c r="G22" i="5"/>
  <c r="G21" i="5"/>
  <c r="G20" i="5"/>
  <c r="G19" i="5"/>
  <c r="G18" i="5"/>
  <c r="G17" i="5"/>
  <c r="G16" i="5"/>
  <c r="G15" i="5"/>
  <c r="G14" i="5"/>
  <c r="G13" i="5"/>
  <c r="G12" i="5"/>
  <c r="G11" i="5"/>
  <c r="G10" i="5"/>
  <c r="G9" i="5"/>
  <c r="G8" i="5"/>
  <c r="G7" i="5"/>
  <c r="G6" i="5"/>
  <c r="G5" i="5"/>
  <c r="G4" i="5"/>
  <c r="G5" i="3"/>
  <c r="G7" i="7" l="1"/>
  <c r="G6" i="7"/>
  <c r="G5" i="7"/>
  <c r="G4" i="7"/>
  <c r="G6" i="3"/>
  <c r="G4" i="3"/>
  <c r="G9" i="3" l="1"/>
  <c r="G10" i="7"/>
  <c r="G26" i="5"/>
</calcChain>
</file>

<file path=xl/sharedStrings.xml><?xml version="1.0" encoding="utf-8"?>
<sst xmlns="http://schemas.openxmlformats.org/spreadsheetml/2006/main" count="103" uniqueCount="63">
  <si>
    <t>82101005 – Talla M</t>
  </si>
  <si>
    <t>82301083 A 82301086</t>
  </si>
  <si>
    <t>82301047 – Talla 7 (XS)
82301003 – Talla 8 (S)
82301004 – Talla 9 (M)
82301005 – Talla 10 (L)
82301132 – Talla 11 ( XL)</t>
  </si>
  <si>
    <t>82301145 – Talla 6
82301079 – Talla 7
82301035 – Talla 8
82301036 – Talla 9
82301120 - Talla 11
82301001 – Talla 10</t>
  </si>
  <si>
    <t>82301124 (talla 6)
82301125 (talla 7)
82301054 (talla 8)
82301055 (talla 9)
82301126 (talla 10)</t>
  </si>
  <si>
    <t>82301131 – Talla 8 (S)
82301087 – Talla 9 (M)
82301088 – Talla 10 (L)</t>
  </si>
  <si>
    <t>81909001 A 81909007</t>
  </si>
  <si>
    <t>81909021 A 81909026</t>
  </si>
  <si>
    <t>81507016 A 81507027
81507062 A 81507063</t>
  </si>
  <si>
    <t>82301112 A 82301114
82301128</t>
  </si>
  <si>
    <t>82301108 A 82301111
82301135</t>
  </si>
  <si>
    <t>82304006 A 82304008</t>
  </si>
  <si>
    <t>MATERIAL</t>
  </si>
  <si>
    <t>TEXTO BREVE / DESCRIPCIÓN COMPLETA</t>
  </si>
  <si>
    <t>MASCARILLA PARTÍCULAS
FFP1 NR D
EN 149:2001+A1:2009</t>
  </si>
  <si>
    <t>MASCARILLA PARTÍCULAS
FFP3 NR D
EN 149:2001+A1:2009</t>
  </si>
  <si>
    <t>MEDIA MÁSCARA FILTROS INTEGRADOS VAPORES ORGÁNICOS Y PARTÍCULAS
FFA1P2 R D
EN 405:2001+A1:2009</t>
  </si>
  <si>
    <t>MEDIA MÁSCARA FILTROS INTEGRADOS VAPORES ORGÁNICOS E INORGÁNICOS, GASES ÁCIDOS Y PARTÍCULAS
FFABE1P3 R D
EN 405:2001+A1:2009</t>
  </si>
  <si>
    <t>GORRA PROTECCIÓN GOLPES MENORES
Categoría II
UNE-EN 812:2012
Banda antisudor absorbente. Lavable. Transpirable. Longitud Visera: 70 mm.
Color:  AZUL MARINO.
Con "M" coronada bordada en color cyan en lateral
izquierdo de 20 mm de ancho por 30 mm de alto totales.</t>
  </si>
  <si>
    <t>GUANTES DE NITRILO LIGEROS (USO MÉDICO)
Talla S a XL
CATEGORÍA III. RIESGOS QUÍMICOS
EN ISO 374-5:2016
Cajas de 100 guantes</t>
  </si>
  <si>
    <t>GUANTES DE NITRILO LIGEROS
Tallas S, M, L, XL y XXL
CATEGORÍA III. RIESGOS QUÍMICOS
UNE-EN ISO 374-1:2016/A1:2018
Cajas de 100 guantes</t>
  </si>
  <si>
    <t>GUANTES DE NITRILO LIGEROS SIN POLVO
Tallas S a XXL
CATEGORÍA III. RIESGOS QUÍMICOS
UNE-EN ISO 374-1:2016/A1:2018
Libres de polvo
Cajas de 100 guantes</t>
  </si>
  <si>
    <t>GUANTES DE NITRILO
CATEGORÍA III. RIESGOS QUÍMICOS
UNE EN 388:2016: mínimo 3102
Nivel 2 mínimo resistencia permeación: AKL
UNE-EN ISO 374-1:2016/A1:2018
UNE EN 388:2016</t>
  </si>
  <si>
    <t>GUANTES CRIOGÉNICOS
Talla S, M y L
CATEGORÍA III. RIESGOS MECÁNICOS Y CONTRA EL FRÍO
EN388 sobre protección de riesgos mecánicos (niveles 1,3,2,3)
EN511 sobre protección contra el frío (niveles 3,2,1)
Guante de protección térmica contra muy bajas temperaturas (hasta -200ºC)
Recomendado para el trabajo con líquidos criogénicos</t>
  </si>
  <si>
    <t>CHALECO REFLECTANTE
ISO 20471:2013</t>
  </si>
  <si>
    <t xml:space="preserve">CODERAS (CINCHA O BANDA) PARA EPITROCLEITIS
Tallas 3 (23/26), 5 (29/32) y 6 (32/35) 
BRAZALETE EPICONDILITIS
Confeccionada externamente con materiales almohadillados de alta resistencia e internamente, con un alma de termoplástico moldeada y conformada, y con puntos de silicona que se adhieren por presión a la piel. Fácilmente regulable mediante cincha de cierre y banda elástica.
La cincha se ajusta sobre el antebrazo y vuelve sobre sí misma con hebilla pasador plástica unida a banda elástica reguladora que permite una adaptación individualizada en función de la presión que se ejerza según la escala impresa. La zona de cierre está reforzada con velcro suave para conseguir un ajuste más fuerte y duradero.
Alma de termoplástico: moldeada y conformada se adapta a la forma del tercio superior del antebrazo y sirve de sujeción a la hebilla pasador de cierre. Al realizar la compresión posiciona la musculatura del antebrazo originando descompresión y alivio Efectos: Descarga, compresión y protección.
Indicaciones:
-Prevención de lesiones deportivas y laborales.
-Epicondilitis
-Epitrocleitis </t>
  </si>
  <si>
    <t>UNIDAD DE MEDIDA</t>
  </si>
  <si>
    <t>PR</t>
  </si>
  <si>
    <t>UN</t>
  </si>
  <si>
    <t>CA</t>
  </si>
  <si>
    <t>CANTIDAD</t>
  </si>
  <si>
    <t>LOTE I. CALZADO</t>
  </si>
  <si>
    <t>MARCA Y MODELO OFERTADO</t>
  </si>
  <si>
    <t>IMPORTE (€)</t>
  </si>
  <si>
    <t>PRECIO UNITARIO (€)</t>
  </si>
  <si>
    <t>LOTE III. RESTO EPI´s</t>
  </si>
  <si>
    <t>LOTE II. ROPA ABRIGO Y SEGURIDAD</t>
  </si>
  <si>
    <t>TOTAL PRESUPUESTO LOTE III</t>
  </si>
  <si>
    <t>TOTAL PRESUPUESTO LOTE II</t>
  </si>
  <si>
    <t>TOTAL PRESUPUESTO LOTE I</t>
  </si>
  <si>
    <t>81507235 a 81507248</t>
  </si>
  <si>
    <t>81402006 A 81402011
81402069</t>
  </si>
  <si>
    <t>MEDIA MÁSCARA PARA FILTROS
EN 405:2001+A1:2009</t>
  </si>
  <si>
    <t>CHALECO ACOLCHADO
Tallas S a 3XL
"M" CORONADA BORDADA EN AZUL
ENCIMA DEL BOLSILLO SUPERIOR
IZQUIERDO.
2 bolsillos externos y uno interno. Cierre con cremallera no metálica.</t>
  </si>
  <si>
    <t>CHALECO ACOLCHADO CON BANDA LUMINISCENTE
Talla S a 3XL
ISO 20471:2013
"M" CORONADA BORDADA EN AZUL
ENCIMA DEL BOLSILLO SUPERIOR
IZQUIERDO.
2 bolsillos externos y uno interno. Cierre con cremallera no metálica.</t>
  </si>
  <si>
    <t>81507029 A 81507042</t>
  </si>
  <si>
    <t>82001020 a 82001022</t>
  </si>
  <si>
    <t>82301160 a 82301164</t>
  </si>
  <si>
    <t>82301150 a 82301155</t>
  </si>
  <si>
    <r>
      <t xml:space="preserve">CALZADO DE SEGURIDAD S1PL Tallas de la 35 a 48
PUNTERA AMAGNETICA LIBRE DE COMPONENTES METÁLICOS
UNE -EN ISO 20345:2022.
Certificación DGUV REGEL 112-191 con el fin de poder llevar productos ortopédicos que mantienen inalterados los requisitos relativos a la norma EN ISO 20345.                                         </t>
    </r>
    <r>
      <rPr>
        <b/>
        <sz val="8"/>
        <color rgb="FFFF0000"/>
        <rFont val="Verdana"/>
        <family val="2"/>
      </rPr>
      <t>ENTREGAR MUESTRA JUNTO CON LA OFERTA</t>
    </r>
    <r>
      <rPr>
        <sz val="8"/>
        <rFont val="Verdana"/>
        <family val="2"/>
      </rPr>
      <t xml:space="preserve">
                                                                                </t>
    </r>
  </si>
  <si>
    <r>
      <t xml:space="preserve">CALZADO DE SEGURIDAD S3L Tallas de la 35 a 48
PUNTERA AMAGNETICA LIBRE DE COMPONENTES METÁLICOS
UNE -EN ISO 20345:2022.
Certificación DGUV REGEL 112-191 con el fin de poder llevar productos ortopédicos que mantienen inalterados los requisitos relativos a la norma EN ISO 20345.                                    </t>
    </r>
    <r>
      <rPr>
        <b/>
        <sz val="8"/>
        <color rgb="FFFF0000"/>
        <rFont val="Verdana"/>
        <family val="2"/>
      </rPr>
      <t>ENTREGAR MUESTRA JUNTO CON LA OFERTA</t>
    </r>
    <r>
      <rPr>
        <sz val="8"/>
        <rFont val="Verdana"/>
        <family val="2"/>
      </rPr>
      <t xml:space="preserve">
</t>
    </r>
  </si>
  <si>
    <r>
      <t xml:space="preserve">SANDALIA DE SEGURIDAD S1P
Tallas 35 a 48
PUNTERA AMAGNETICA LIBRE DE COMPONENTES METÁLICOS
UNE -EN ISO 20345:2022.
Certificación DGUV REGEL 112-191 con el fin de poder llevar productos ortopédicos que mantienen inalterados los requisitos relativos a la norma EN ISO 20345.
      </t>
    </r>
    <r>
      <rPr>
        <b/>
        <sz val="8"/>
        <color rgb="FFFF0000"/>
        <rFont val="Verdana"/>
        <family val="2"/>
      </rPr>
      <t>ENTREGAR MUESTRA JUNTO CON LA OFERTA</t>
    </r>
  </si>
  <si>
    <r>
      <t xml:space="preserve">CHAQUETÓN IMPERMEABLE
Talla S a 4XL
EN 342:2017
EN 343:2019
COLOR: AZUL
</t>
    </r>
    <r>
      <rPr>
        <b/>
        <sz val="8"/>
        <color rgb="FFFF0000"/>
        <rFont val="Verdana"/>
        <family val="2"/>
      </rPr>
      <t>ENTREGAR MUESTRA JUNTO CON LA OFERTA</t>
    </r>
  </si>
  <si>
    <r>
      <t xml:space="preserve">Guantes de protección PROPIEDADES ANTIESTATICAS             EN 16350:2014 
EN 388:2016
- Tallas entre la 6 y la 11
- Marcado MINIMO norma EN 388 ( 4121A ) 
-Compatible con pantallas táctiles
-Sin siliconas
</t>
    </r>
    <r>
      <rPr>
        <b/>
        <sz val="8"/>
        <color rgb="FFFF0000"/>
        <rFont val="Verdana"/>
        <family val="2"/>
      </rPr>
      <t>ENTREGAR MUESTRA JUNTO CON LA OFERTA</t>
    </r>
  </si>
  <si>
    <t>82301092 a 82301094</t>
  </si>
  <si>
    <r>
      <t xml:space="preserve">GUANTES MECANICOS ANTICORTE Y TÉRMICOS
- Tallas entre la 6 y la 11
-  - Revestimiento de nitrilo transpirable
- Penetración uniforme del forro – del nitrilo dejando únicamente el forro suave en contacto con la piel.
- Tener resultado en todas las pruebas, conforme a la norma EN 388: 2016 será aceptable como máximo una X (no aplicable o no probado)
- Cumplir con la norma EN 407:2020 al menos X1XXXX
- Tener refuerzo entre el dedo pulgar e índice
- Revestimiento en palma
- Compatible con pantallas táctiles
- Resistencia al corte según ISO mínimo B
</t>
    </r>
    <r>
      <rPr>
        <b/>
        <sz val="8"/>
        <color rgb="FFFF0000"/>
        <rFont val="Verdana"/>
        <family val="2"/>
      </rPr>
      <t>ENTREGAR MUESTRA JUNTO CON LA OFERTA</t>
    </r>
  </si>
  <si>
    <r>
      <t xml:space="preserve">GUANTES DE PROECCIÓN CONTRA RIESGOS MECÁNICOS  - USO GENERAL
Talla 6 a 11
CATEGORÍA II. RIESGOS MECÁNICOS
NORMA UNE- EN 388:2016 + A1:2018
Revestimiento de nitrilo transpirable
- Penetración uniforme del forro – del nitrilo dejando únicamente el forro suave en contacto con la piel.
- Tener resultado en todas las pruebas, conforme a la norma EN 388: 2016 será aceptable como máximo una X (no aplicable o no probado)
- Tener refuerzo entre el dedo pulgar e índice
- Revestimiento en palma
- Compatible con pantallas táctiles
- Resistencia al corte según ISO mínimo B
</t>
    </r>
    <r>
      <rPr>
        <b/>
        <sz val="8"/>
        <color rgb="FFFF0000"/>
        <rFont val="Verdana"/>
        <family val="2"/>
      </rPr>
      <t>ENTREGAR MUESTRA JUNTO CON LA OFERTA</t>
    </r>
  </si>
  <si>
    <r>
      <t xml:space="preserve">Guantes de protección contra RIESGOS MECÁNICOS Y QUÍMICOS                                                                            - Revestimiento de látex transpirable
- Penetración uniforme del forro – del nitrilo dejando únicamente el forro suave en contacto con la piel.
- Tallas entre la 7 y la 11
- Tener refuerzo entre el dedo pulgar e índice
- Conforme a la norma EN 374-1:2016 +A1:2018 /TIPO A: Resultado de apto al menos para KLMNO
- Conforme a la norma EN 388:2016: será aceptable como máximo una X (no aplicable o no probado teniendo un nivel de corte conforme norma ISO: mínimo C
- Conforme a la norma EN 407:2020 cumplir al menos X1XXXX
</t>
    </r>
    <r>
      <rPr>
        <b/>
        <sz val="8"/>
        <color rgb="FFFF0000"/>
        <rFont val="Verdana"/>
        <family val="2"/>
      </rPr>
      <t>ENTREGAR MUESTRA JUNTO CON LA OFERTA</t>
    </r>
  </si>
  <si>
    <r>
      <t xml:space="preserve">Guantes de protección riesgos mecánicos ANTICORTE NIVEL F.
Talla 6 a 11
CATEGORÍA II. RIESGOS MECÁNICOS
Norma EN 388:2016 + A1:2018
</t>
    </r>
    <r>
      <rPr>
        <b/>
        <sz val="8"/>
        <color rgb="FFFF0000"/>
        <rFont val="Verdana"/>
        <family val="2"/>
      </rPr>
      <t>ENTREGAR MUESTRA JUNTO CON LA OFERTA</t>
    </r>
  </si>
  <si>
    <r>
      <t xml:space="preserve">GAFAS CONTRA IMPACTOS INCOLORAS
EN166:2002
EN170:2003
- Gafa polivalente contra riesgos por impactos o impacto, anti-salpicadura y polvo
- Posibilidad de uso independientemente con patilla o goma (puede variar Marca (3), (4), dependiendo del uso de patilla o goma).
- Las patillas puede tener diversas posiciones para máxima adaptación a diferentes caras.
- Absorción UVA (320-380 nm) y UVB (280-320 nm) 99.9%.
- Protección frente a impactos de partículas. Adicionalmente, protección frente a radiación UV
- Pantalla anti-rayado
Atendiendo a la norma UNE EN 166:2002 
- Marca (F). Resistente a impacto de baja energía
- Marca (B). Resistencia a impactos de media energía 
- Marca (3) Protección de líquidos (las gotas que salpican) 
- Marca (4) Polvo con el tamaño de párticula mayor de 5 µm
- Marca (K) Resistencia al daño causado por partículas finas.
- Marca (N) Resistencia anti-vaho
</t>
    </r>
    <r>
      <rPr>
        <b/>
        <sz val="8"/>
        <color rgb="FFFF0000"/>
        <rFont val="Verdana"/>
        <family val="2"/>
      </rPr>
      <t>ENTREGAR MUESTRA JUNTO CON LA OFERTA</t>
    </r>
  </si>
  <si>
    <r>
      <t xml:space="preserve">GAFAS ANTISALPICADURAS PANORÁMICAS ESTANDAR
EN166:2002
EN170:2003
- Certificación contra impactos alta velocidad baja energía. (F)
- Permitan utilizar una media máscara respiratoria.
- Antiempañante. 
- Sistema de ventilación protegido contra salpicaduras líquidas (3).
- Fabricación en policarbonato incoloro, visión panorámica 180º.
- Para trabajos con peligro de impacto de partículas en zona ocular. 
- Poder usarse CON o SIN gafas graduadas.
- - Pantalla anti-rayado
- Atendiendo a la norma UNE EN 166:2002 :
- Marca (F). Resistente a impacto de baja energía 
- Marca (3) Protección de líquidos (las gotas que salpican) 
- Marca (4) Polvo con el tamaño de párticula mayor de 5 µm
- Marca (K) Resistencia al daño causado por partículas finas.
- Marca (N) Resistencia anti-vaho
</t>
    </r>
    <r>
      <rPr>
        <b/>
        <sz val="8"/>
        <color rgb="FFFF0000"/>
        <rFont val="Verdana"/>
        <family val="2"/>
      </rPr>
      <t>ENTREGAR MUESTRA JUNTO CON LA OFERTA</t>
    </r>
  </si>
  <si>
    <r>
      <t xml:space="preserve">GAFAS / CUBREGAFAS. PROTEC. UV 
EN166:2002
EN170:2003
- Se puedan utilizar colocándolas encima de gafas de visión del trabajador. (Poder usarse CON o SIN gafas graduadas)
- Protección frente a impactos de partículas.
-  Adicionalmente, protección frente a radiación UV. Absorción UVA (320-380 nm), UVB (280-320 nm) y UVC (100-280 nm) 99.9%
- Pantalla anti-rayado
- Marca (F). Resistente a impacto de baja energía
- Patillas rectas, salen directamente del puente
</t>
    </r>
    <r>
      <rPr>
        <b/>
        <sz val="8"/>
        <color rgb="FFFF0000"/>
        <rFont val="Verdana"/>
        <family val="2"/>
      </rPr>
      <t>ENTREGAR MUESTRA JUNTO CON LA OFERTA</t>
    </r>
  </si>
  <si>
    <t xml:space="preserve">ANEXO I. ACUERDO MARCO PARA LA CONTRATACIÓN DEL SUMINISTRO DE EQUIPOS DE PROTECCIÓN INDIVIDUAL (EPI’S) Y OTROS ARTÍCULOS DEL ÁMBITO DE LA PREVENCIÓN DE RIESGOS LABORALES A LA FNMT.RCM.
EXPTE. PA-AM1326-2025-SP420440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</si>
</sst>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8"/>
      <color theme="1"/>
      <name val="Verdana"/>
      <family val="2"/>
    </font>
    <font>
      <sz val="11"/>
      <name val="Calibri"/>
      <family val="2"/>
      <scheme val="minor"/>
    </font>
    <font>
      <b/>
      <sz val="8"/>
      <color theme="1"/>
      <name val="Verdana"/>
      <family val="2"/>
    </font>
    <font>
      <b/>
      <sz val="11"/>
      <name val="Calibri"/>
      <family val="2"/>
      <scheme val="minor"/>
    </font>
    <font>
      <b/>
      <u/>
      <sz val="28"/>
      <color theme="1"/>
      <name val="Calibri"/>
      <family val="2"/>
      <scheme val="minor"/>
    </font>
    <font>
      <b/>
      <sz val="14"/>
      <color theme="1"/>
      <name val="Calibri"/>
      <family val="2"/>
      <scheme val="minor"/>
    </font>
    <font>
      <b/>
      <u/>
      <sz val="18"/>
      <color theme="1"/>
      <name val="Calibri"/>
      <family val="2"/>
      <scheme val="minor"/>
    </font>
    <font>
      <sz val="18"/>
      <color theme="1"/>
      <name val="Calibri"/>
      <family val="2"/>
      <scheme val="minor"/>
    </font>
    <font>
      <sz val="8"/>
      <name val="Verdana"/>
      <family val="2"/>
    </font>
    <font>
      <b/>
      <sz val="8"/>
      <color rgb="FFFF0000"/>
      <name val="Verdana"/>
      <family val="2"/>
    </font>
  </fonts>
  <fills count="3">
    <fill>
      <patternFill patternType="none"/>
    </fill>
    <fill>
      <patternFill patternType="gray125"/>
    </fill>
    <fill>
      <patternFill patternType="solid">
        <fgColor theme="9"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27">
    <xf numFmtId="0" fontId="0" fillId="0" borderId="0" xfId="0"/>
    <xf numFmtId="2" fontId="1" fillId="0" borderId="1" xfId="0" applyNumberFormat="1"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2" fontId="1" fillId="0" borderId="2" xfId="0" applyNumberFormat="1" applyFont="1" applyFill="1" applyBorder="1" applyAlignment="1">
      <alignment horizontal="center" vertical="center" wrapText="1"/>
    </xf>
    <xf numFmtId="0" fontId="0" fillId="0" borderId="0" xfId="0" applyAlignment="1">
      <alignment wrapText="1"/>
    </xf>
    <xf numFmtId="0" fontId="4" fillId="2" borderId="1" xfId="0" applyFont="1" applyFill="1" applyBorder="1" applyAlignment="1">
      <alignment horizontal="center" vertical="center" wrapText="1"/>
    </xf>
    <xf numFmtId="0" fontId="0" fillId="0" borderId="1" xfId="0" applyBorder="1" applyAlignment="1">
      <alignment horizontal="center" vertical="center" wrapText="1"/>
    </xf>
    <xf numFmtId="4" fontId="0" fillId="0" borderId="1" xfId="0" applyNumberFormat="1" applyBorder="1" applyAlignment="1">
      <alignment horizontal="center" vertical="center" wrapText="1"/>
    </xf>
    <xf numFmtId="4" fontId="6" fillId="0" borderId="0" xfId="0" applyNumberFormat="1" applyFont="1"/>
    <xf numFmtId="0" fontId="0" fillId="0" borderId="0" xfId="0" applyAlignment="1">
      <alignment wrapText="1"/>
    </xf>
    <xf numFmtId="4" fontId="0" fillId="0" borderId="1" xfId="0" applyNumberFormat="1" applyFill="1" applyBorder="1" applyAlignment="1">
      <alignment horizontal="center" vertical="center" wrapText="1"/>
    </xf>
    <xf numFmtId="0" fontId="0" fillId="0" borderId="1" xfId="0" applyFill="1" applyBorder="1" applyAlignment="1">
      <alignment horizontal="center" vertical="center" wrapText="1"/>
    </xf>
    <xf numFmtId="0" fontId="0" fillId="0" borderId="0" xfId="0" applyAlignment="1">
      <alignment wrapText="1"/>
    </xf>
    <xf numFmtId="49"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wrapText="1"/>
    </xf>
    <xf numFmtId="0" fontId="6" fillId="0" borderId="0" xfId="0" applyFont="1" applyAlignment="1"/>
    <xf numFmtId="0" fontId="0" fillId="0" borderId="0" xfId="0" applyAlignment="1"/>
    <xf numFmtId="0" fontId="0" fillId="0" borderId="0" xfId="0" applyAlignment="1">
      <alignment horizontal="center" vertical="center" wrapText="1"/>
    </xf>
  </cellXfs>
  <cellStyles count="1">
    <cellStyle name="Normal" xfId="0" builtinId="0"/>
  </cellStyles>
  <dxfs count="27">
    <dxf>
      <font>
        <b val="0"/>
        <i val="0"/>
        <strike val="0"/>
        <condense val="0"/>
        <extend val="0"/>
        <outline val="0"/>
        <shadow val="0"/>
        <u val="none"/>
        <vertAlign val="baseline"/>
        <sz val="8"/>
        <color theme="1"/>
        <name val="Verdana"/>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numFmt numFmtId="2" formatCode="0.0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Verdana"/>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1"/>
        <name val="Verdana"/>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Verdana"/>
        <scheme val="none"/>
      </font>
      <numFmt numFmtId="30" formatCode="@"/>
      <fill>
        <patternFill patternType="none">
          <fgColor indexed="64"/>
          <bgColor auto="1"/>
        </patternFill>
      </fill>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Calibri"/>
        <scheme val="minor"/>
      </font>
      <numFmt numFmtId="30" formatCode="@"/>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numFmt numFmtId="2" formatCode="0.0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Verdana"/>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1"/>
        <name val="Verdana"/>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Verdana"/>
        <scheme val="none"/>
      </font>
      <numFmt numFmtId="30" formatCode="@"/>
      <fill>
        <patternFill patternType="none">
          <fgColor indexed="64"/>
          <bgColor auto="1"/>
        </patternFill>
      </fill>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Calibri"/>
        <scheme val="minor"/>
      </font>
      <numFmt numFmtId="30" formatCode="@"/>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8"/>
        <color theme="1"/>
        <name val="Verdana"/>
        <scheme val="none"/>
      </font>
      <numFmt numFmtId="2" formatCode="0.0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Verdana"/>
        <scheme val="none"/>
      </font>
      <numFmt numFmtId="2" formatCode="0.0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Verdana"/>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1"/>
        <name val="Verdana"/>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Verdana"/>
        <scheme val="none"/>
      </font>
      <numFmt numFmtId="30" formatCode="@"/>
      <fill>
        <patternFill patternType="none">
          <fgColor indexed="64"/>
          <bgColor auto="1"/>
        </patternFill>
      </fill>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Calibri"/>
        <scheme val="minor"/>
      </font>
      <numFmt numFmtId="30" formatCode="@"/>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a1" displayName="Tabla1" ref="B3:E6" totalsRowShown="0" headerRowDxfId="26" dataDxfId="24" headerRowBorderDxfId="25" tableBorderDxfId="23" totalsRowBorderDxfId="22">
  <autoFilter ref="B3:E6"/>
  <tableColumns count="4">
    <tableColumn id="1" name="MATERIAL" dataDxfId="21"/>
    <tableColumn id="3" name="TEXTO BREVE / DESCRIPCIÓN COMPLETA" dataDxfId="20"/>
    <tableColumn id="7" name="CANTIDAD" dataDxfId="19"/>
    <tableColumn id="2" name="UNIDAD DE MEDIDA" dataDxfId="18"/>
  </tableColumns>
  <tableStyleInfo name="TableStyleMedium7" showFirstColumn="0" showLastColumn="0" showRowStripes="1" showColumnStripes="0"/>
</table>
</file>

<file path=xl/tables/table2.xml><?xml version="1.0" encoding="utf-8"?>
<table xmlns="http://schemas.openxmlformats.org/spreadsheetml/2006/main" id="4" name="Tabla135" displayName="Tabla135" ref="B3:E7" totalsRowShown="0" headerRowDxfId="17" dataDxfId="15" headerRowBorderDxfId="16" tableBorderDxfId="14" totalsRowBorderDxfId="13">
  <autoFilter ref="B3:E7"/>
  <tableColumns count="4">
    <tableColumn id="1" name="MATERIAL" dataDxfId="12"/>
    <tableColumn id="3" name="TEXTO BREVE / DESCRIPCIÓN COMPLETA" dataDxfId="11"/>
    <tableColumn id="7" name="CANTIDAD" dataDxfId="10"/>
    <tableColumn id="2" name="UNIDAD DE MEDIDA" dataDxfId="9"/>
  </tableColumns>
  <tableStyleInfo name="TableStyleMedium7" showFirstColumn="0" showLastColumn="0" showRowStripes="1" showColumnStripes="0"/>
</table>
</file>

<file path=xl/tables/table3.xml><?xml version="1.0" encoding="utf-8"?>
<table xmlns="http://schemas.openxmlformats.org/spreadsheetml/2006/main" id="2" name="Tabla13" displayName="Tabla13" ref="B3:E23" totalsRowShown="0" headerRowDxfId="8" dataDxfId="6" headerRowBorderDxfId="7" tableBorderDxfId="5" totalsRowBorderDxfId="4">
  <autoFilter ref="B3:E23"/>
  <tableColumns count="4">
    <tableColumn id="1" name="MATERIAL" dataDxfId="3"/>
    <tableColumn id="3" name="TEXTO BREVE / DESCRIPCIÓN COMPLETA" dataDxfId="2"/>
    <tableColumn id="7" name="CANTIDAD" dataDxfId="1"/>
    <tableColumn id="2" name="UNIDAD DE MEDIDA" dataDxfId="0"/>
  </tableColumns>
  <tableStyleInfo name="TableStyleMedium7"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9"/>
  <sheetViews>
    <sheetView tabSelected="1" zoomScaleNormal="100" workbookViewId="0">
      <selection activeCell="B1" sqref="B1:H1"/>
    </sheetView>
  </sheetViews>
  <sheetFormatPr baseColWidth="10" defaultRowHeight="15" x14ac:dyDescent="0.25"/>
  <cols>
    <col min="1" max="1" width="6.85546875" customWidth="1"/>
    <col min="2" max="2" width="28.85546875" customWidth="1"/>
    <col min="3" max="3" width="52.7109375" customWidth="1"/>
    <col min="4" max="5" width="13.28515625" customWidth="1"/>
    <col min="6" max="7" width="11.42578125" customWidth="1"/>
    <col min="8" max="8" width="34.28515625" customWidth="1"/>
    <col min="9" max="9" width="7.28515625" customWidth="1"/>
  </cols>
  <sheetData>
    <row r="1" spans="2:8" ht="117.75" customHeight="1" x14ac:dyDescent="0.25">
      <c r="B1" s="20" t="s">
        <v>62</v>
      </c>
      <c r="C1" s="20"/>
      <c r="D1" s="20"/>
      <c r="E1" s="20"/>
      <c r="F1" s="21"/>
      <c r="G1" s="21"/>
      <c r="H1" s="21"/>
    </row>
    <row r="2" spans="2:8" ht="117.75" customHeight="1" x14ac:dyDescent="0.25">
      <c r="B2" s="22" t="s">
        <v>31</v>
      </c>
      <c r="C2" s="23"/>
      <c r="D2" s="23"/>
      <c r="E2" s="23"/>
      <c r="F2" s="23"/>
      <c r="G2" s="23"/>
      <c r="H2" s="23"/>
    </row>
    <row r="3" spans="2:8" ht="61.5" customHeight="1" x14ac:dyDescent="0.25">
      <c r="B3" s="2" t="s">
        <v>12</v>
      </c>
      <c r="C3" s="3" t="s">
        <v>13</v>
      </c>
      <c r="D3" s="3" t="s">
        <v>30</v>
      </c>
      <c r="E3" s="4" t="s">
        <v>26</v>
      </c>
      <c r="F3" s="9" t="s">
        <v>34</v>
      </c>
      <c r="G3" s="9" t="s">
        <v>33</v>
      </c>
      <c r="H3" s="9" t="s">
        <v>32</v>
      </c>
    </row>
    <row r="4" spans="2:8" ht="117" customHeight="1" x14ac:dyDescent="0.25">
      <c r="B4" s="5" t="s">
        <v>40</v>
      </c>
      <c r="C4" s="17" t="s">
        <v>49</v>
      </c>
      <c r="D4" s="1">
        <v>150</v>
      </c>
      <c r="E4" s="1" t="s">
        <v>27</v>
      </c>
      <c r="F4" s="14"/>
      <c r="G4" s="14">
        <f>+Tabla1[[#This Row],[CANTIDAD]]*F4</f>
        <v>0</v>
      </c>
      <c r="H4" s="15"/>
    </row>
    <row r="5" spans="2:8" ht="117" customHeight="1" x14ac:dyDescent="0.25">
      <c r="B5" s="5" t="s">
        <v>45</v>
      </c>
      <c r="C5" s="17" t="s">
        <v>50</v>
      </c>
      <c r="D5" s="1">
        <v>250</v>
      </c>
      <c r="E5" s="1" t="s">
        <v>27</v>
      </c>
      <c r="F5" s="14"/>
      <c r="G5" s="14">
        <f>+Tabla1[[#This Row],[CANTIDAD]]*F5</f>
        <v>0</v>
      </c>
      <c r="H5" s="15"/>
    </row>
    <row r="6" spans="2:8" ht="96.4" customHeight="1" x14ac:dyDescent="0.25">
      <c r="B6" s="5" t="s">
        <v>8</v>
      </c>
      <c r="C6" s="17" t="s">
        <v>51</v>
      </c>
      <c r="D6" s="1">
        <v>50</v>
      </c>
      <c r="E6" s="1" t="s">
        <v>27</v>
      </c>
      <c r="F6" s="14"/>
      <c r="G6" s="14">
        <f>+Tabla1[[#This Row],[CANTIDAD]]*F6</f>
        <v>0</v>
      </c>
      <c r="H6" s="15"/>
    </row>
    <row r="9" spans="2:8" ht="18.75" x14ac:dyDescent="0.3">
      <c r="D9" s="24" t="s">
        <v>39</v>
      </c>
      <c r="E9" s="25"/>
      <c r="F9" s="25"/>
      <c r="G9" s="12">
        <f>SUM(G1:G6)</f>
        <v>0</v>
      </c>
    </row>
  </sheetData>
  <mergeCells count="3">
    <mergeCell ref="B1:H1"/>
    <mergeCell ref="B2:H2"/>
    <mergeCell ref="D9:F9"/>
  </mergeCells>
  <pageMargins left="0.7" right="0.7" top="0.75" bottom="0.75" header="0.3" footer="0.3"/>
  <pageSetup paperSize="9" scale="48" fitToHeight="0" orientation="portrait" r:id="rId1"/>
  <headerFooter>
    <oddHeader>&amp;C&amp;G</oddHead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0"/>
  <sheetViews>
    <sheetView zoomScaleNormal="100" workbookViewId="0">
      <selection activeCell="B2" sqref="B2:H2"/>
    </sheetView>
  </sheetViews>
  <sheetFormatPr baseColWidth="10" defaultRowHeight="15" x14ac:dyDescent="0.25"/>
  <cols>
    <col min="1" max="1" width="7.42578125" customWidth="1"/>
    <col min="2" max="2" width="28.85546875" customWidth="1"/>
    <col min="3" max="3" width="52.7109375" customWidth="1"/>
    <col min="4" max="5" width="13.28515625" customWidth="1"/>
    <col min="6" max="7" width="11.42578125" customWidth="1"/>
    <col min="8" max="8" width="34.28515625" customWidth="1"/>
    <col min="9" max="9" width="7.140625" customWidth="1"/>
  </cols>
  <sheetData>
    <row r="1" spans="2:8" ht="117.75" customHeight="1" x14ac:dyDescent="0.25">
      <c r="B1" s="20" t="s">
        <v>62</v>
      </c>
      <c r="C1" s="20"/>
      <c r="D1" s="20"/>
      <c r="E1" s="20"/>
      <c r="F1" s="21"/>
      <c r="G1" s="21"/>
      <c r="H1" s="21"/>
    </row>
    <row r="2" spans="2:8" ht="117.75" customHeight="1" x14ac:dyDescent="0.25">
      <c r="B2" s="22" t="s">
        <v>36</v>
      </c>
      <c r="C2" s="26"/>
      <c r="D2" s="26"/>
      <c r="E2" s="26"/>
      <c r="F2" s="26"/>
      <c r="G2" s="26"/>
      <c r="H2" s="26"/>
    </row>
    <row r="3" spans="2:8" ht="61.5" customHeight="1" x14ac:dyDescent="0.25">
      <c r="B3" s="2" t="s">
        <v>12</v>
      </c>
      <c r="C3" s="3" t="s">
        <v>13</v>
      </c>
      <c r="D3" s="3" t="s">
        <v>30</v>
      </c>
      <c r="E3" s="4" t="s">
        <v>26</v>
      </c>
      <c r="F3" s="9" t="s">
        <v>34</v>
      </c>
      <c r="G3" s="9" t="s">
        <v>33</v>
      </c>
      <c r="H3" s="9" t="s">
        <v>32</v>
      </c>
    </row>
    <row r="4" spans="2:8" s="8" customFormat="1" ht="72" customHeight="1" x14ac:dyDescent="0.25">
      <c r="B4" s="5" t="s">
        <v>41</v>
      </c>
      <c r="C4" s="18" t="s">
        <v>52</v>
      </c>
      <c r="D4" s="1">
        <v>300</v>
      </c>
      <c r="E4" s="1" t="s">
        <v>28</v>
      </c>
      <c r="F4" s="11"/>
      <c r="G4" s="11">
        <f>+Tabla135[[#This Row],[CANTIDAD]]*F4</f>
        <v>0</v>
      </c>
      <c r="H4" s="10"/>
    </row>
    <row r="5" spans="2:8" s="8" customFormat="1" ht="80.25" customHeight="1" x14ac:dyDescent="0.25">
      <c r="B5" s="5" t="s">
        <v>6</v>
      </c>
      <c r="C5" s="18" t="s">
        <v>43</v>
      </c>
      <c r="D5" s="1">
        <v>300</v>
      </c>
      <c r="E5" s="1" t="s">
        <v>28</v>
      </c>
      <c r="F5" s="11"/>
      <c r="G5" s="11">
        <f>+Tabla135[[#This Row],[CANTIDAD]]*F5</f>
        <v>0</v>
      </c>
      <c r="H5" s="10"/>
    </row>
    <row r="6" spans="2:8" s="8" customFormat="1" ht="90.75" customHeight="1" x14ac:dyDescent="0.25">
      <c r="B6" s="5" t="s">
        <v>7</v>
      </c>
      <c r="C6" s="18" t="s">
        <v>44</v>
      </c>
      <c r="D6" s="1">
        <v>120</v>
      </c>
      <c r="E6" s="1" t="s">
        <v>28</v>
      </c>
      <c r="F6" s="11"/>
      <c r="G6" s="11">
        <f>+Tabla135[[#This Row],[CANTIDAD]]*F6</f>
        <v>0</v>
      </c>
      <c r="H6" s="10"/>
    </row>
    <row r="7" spans="2:8" s="8" customFormat="1" ht="33" customHeight="1" x14ac:dyDescent="0.25">
      <c r="B7" s="5">
        <v>81909010</v>
      </c>
      <c r="C7" s="18" t="s">
        <v>24</v>
      </c>
      <c r="D7" s="1">
        <v>50</v>
      </c>
      <c r="E7" s="1" t="s">
        <v>28</v>
      </c>
      <c r="F7" s="11"/>
      <c r="G7" s="11">
        <f>+Tabla135[[#This Row],[CANTIDAD]]*F7</f>
        <v>0</v>
      </c>
      <c r="H7" s="10"/>
    </row>
    <row r="10" spans="2:8" ht="18.75" x14ac:dyDescent="0.3">
      <c r="D10" s="24" t="s">
        <v>38</v>
      </c>
      <c r="E10" s="25"/>
      <c r="F10" s="25"/>
      <c r="G10" s="12">
        <f>SUM(G4:G7)</f>
        <v>0</v>
      </c>
    </row>
  </sheetData>
  <mergeCells count="3">
    <mergeCell ref="B1:H1"/>
    <mergeCell ref="B2:H2"/>
    <mergeCell ref="D10:F10"/>
  </mergeCells>
  <pageMargins left="0.7" right="0.7" top="0.75" bottom="0.75" header="0.3" footer="0.3"/>
  <pageSetup paperSize="9" scale="46"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6"/>
  <sheetViews>
    <sheetView zoomScaleNormal="100" workbookViewId="0">
      <selection activeCell="B1" sqref="B1:H1"/>
    </sheetView>
  </sheetViews>
  <sheetFormatPr baseColWidth="10" defaultRowHeight="15" x14ac:dyDescent="0.25"/>
  <cols>
    <col min="1" max="1" width="6.85546875" customWidth="1"/>
    <col min="2" max="2" width="28.85546875" customWidth="1"/>
    <col min="3" max="3" width="52.7109375" customWidth="1"/>
    <col min="4" max="5" width="13.28515625" customWidth="1"/>
    <col min="6" max="6" width="11.42578125" customWidth="1"/>
    <col min="7" max="7" width="17.28515625" customWidth="1"/>
    <col min="8" max="8" width="34.28515625" customWidth="1"/>
    <col min="9" max="9" width="7.42578125" customWidth="1"/>
  </cols>
  <sheetData>
    <row r="1" spans="2:10" ht="102" customHeight="1" x14ac:dyDescent="0.25">
      <c r="B1" s="20" t="s">
        <v>62</v>
      </c>
      <c r="C1" s="20"/>
      <c r="D1" s="20"/>
      <c r="E1" s="20"/>
      <c r="F1" s="21"/>
      <c r="G1" s="21"/>
      <c r="H1" s="21"/>
    </row>
    <row r="2" spans="2:10" ht="80.25" customHeight="1" x14ac:dyDescent="0.25">
      <c r="B2" s="22" t="s">
        <v>35</v>
      </c>
      <c r="C2" s="26"/>
      <c r="D2" s="26"/>
      <c r="E2" s="26"/>
      <c r="F2" s="26"/>
      <c r="G2" s="26"/>
      <c r="H2" s="26"/>
    </row>
    <row r="3" spans="2:10" ht="61.5" customHeight="1" x14ac:dyDescent="0.25">
      <c r="B3" s="2" t="s">
        <v>12</v>
      </c>
      <c r="C3" s="3" t="s">
        <v>13</v>
      </c>
      <c r="D3" s="3" t="s">
        <v>30</v>
      </c>
      <c r="E3" s="4" t="s">
        <v>26</v>
      </c>
      <c r="F3" s="9" t="s">
        <v>34</v>
      </c>
      <c r="G3" s="9" t="s">
        <v>33</v>
      </c>
      <c r="H3" s="9" t="s">
        <v>32</v>
      </c>
    </row>
    <row r="4" spans="2:10" s="8" customFormat="1" ht="40.5" customHeight="1" x14ac:dyDescent="0.25">
      <c r="B4" s="5">
        <v>82001003</v>
      </c>
      <c r="C4" s="17" t="s">
        <v>14</v>
      </c>
      <c r="D4" s="1">
        <v>2000</v>
      </c>
      <c r="E4" s="1" t="s">
        <v>28</v>
      </c>
      <c r="F4" s="11"/>
      <c r="G4" s="11">
        <f>+Tabla13[[#This Row],[CANTIDAD]]*F4</f>
        <v>0</v>
      </c>
      <c r="H4" s="10"/>
    </row>
    <row r="5" spans="2:10" s="8" customFormat="1" ht="38.25" customHeight="1" x14ac:dyDescent="0.25">
      <c r="B5" s="5">
        <v>82001015</v>
      </c>
      <c r="C5" s="17" t="s">
        <v>15</v>
      </c>
      <c r="D5" s="1">
        <v>500</v>
      </c>
      <c r="E5" s="1" t="s">
        <v>28</v>
      </c>
      <c r="F5" s="11"/>
      <c r="G5" s="11">
        <f>+Tabla13[[#This Row],[CANTIDAD]]*F5</f>
        <v>0</v>
      </c>
      <c r="H5" s="10"/>
      <c r="J5" s="13"/>
    </row>
    <row r="6" spans="2:10" s="8" customFormat="1" ht="51" customHeight="1" x14ac:dyDescent="0.25">
      <c r="B6" s="5">
        <v>82001013</v>
      </c>
      <c r="C6" s="17" t="s">
        <v>16</v>
      </c>
      <c r="D6" s="1">
        <v>150</v>
      </c>
      <c r="E6" s="1" t="s">
        <v>28</v>
      </c>
      <c r="F6" s="11"/>
      <c r="G6" s="11">
        <f>+Tabla13[[#This Row],[CANTIDAD]]*F6</f>
        <v>0</v>
      </c>
      <c r="H6" s="10"/>
      <c r="J6" s="13"/>
    </row>
    <row r="7" spans="2:10" s="8" customFormat="1" ht="54" customHeight="1" x14ac:dyDescent="0.25">
      <c r="B7" s="5">
        <v>82001007</v>
      </c>
      <c r="C7" s="17" t="s">
        <v>17</v>
      </c>
      <c r="D7" s="1">
        <v>50</v>
      </c>
      <c r="E7" s="1" t="s">
        <v>28</v>
      </c>
      <c r="F7" s="11"/>
      <c r="G7" s="11">
        <f>+Tabla13[[#This Row],[CANTIDAD]]*F7</f>
        <v>0</v>
      </c>
      <c r="H7" s="10"/>
      <c r="J7" s="13"/>
    </row>
    <row r="8" spans="2:10" s="8" customFormat="1" ht="37.5" customHeight="1" x14ac:dyDescent="0.25">
      <c r="B8" s="5" t="s">
        <v>46</v>
      </c>
      <c r="C8" s="17" t="s">
        <v>42</v>
      </c>
      <c r="D8" s="1">
        <v>30</v>
      </c>
      <c r="E8" s="1" t="s">
        <v>28</v>
      </c>
      <c r="F8" s="11"/>
      <c r="G8" s="11">
        <f>+Tabla13[[#This Row],[CANTIDAD]]*F8</f>
        <v>0</v>
      </c>
      <c r="H8" s="10"/>
      <c r="J8" s="13"/>
    </row>
    <row r="9" spans="2:10" s="8" customFormat="1" ht="95.25" customHeight="1" x14ac:dyDescent="0.25">
      <c r="B9" s="5" t="s">
        <v>0</v>
      </c>
      <c r="C9" s="17" t="s">
        <v>18</v>
      </c>
      <c r="D9" s="1">
        <v>50</v>
      </c>
      <c r="E9" s="1" t="s">
        <v>28</v>
      </c>
      <c r="F9" s="11"/>
      <c r="G9" s="11">
        <f>+Tabla13[[#This Row],[CANTIDAD]]*F9</f>
        <v>0</v>
      </c>
      <c r="H9" s="10"/>
      <c r="J9" s="13"/>
    </row>
    <row r="10" spans="2:10" s="8" customFormat="1" ht="58.5" customHeight="1" x14ac:dyDescent="0.25">
      <c r="B10" s="5" t="s">
        <v>1</v>
      </c>
      <c r="C10" s="18" t="s">
        <v>19</v>
      </c>
      <c r="D10" s="1">
        <v>400</v>
      </c>
      <c r="E10" s="1" t="s">
        <v>29</v>
      </c>
      <c r="F10" s="11"/>
      <c r="G10" s="11">
        <f>+Tabla13[[#This Row],[CANTIDAD]]*F10</f>
        <v>0</v>
      </c>
      <c r="H10" s="10"/>
      <c r="J10" s="13"/>
    </row>
    <row r="11" spans="2:10" s="8" customFormat="1" ht="57" customHeight="1" x14ac:dyDescent="0.25">
      <c r="B11" s="5" t="s">
        <v>10</v>
      </c>
      <c r="C11" s="18" t="s">
        <v>20</v>
      </c>
      <c r="D11" s="1">
        <v>400</v>
      </c>
      <c r="E11" s="1" t="s">
        <v>29</v>
      </c>
      <c r="F11" s="11"/>
      <c r="G11" s="11">
        <f>+Tabla13[[#This Row],[CANTIDAD]]*F11</f>
        <v>0</v>
      </c>
      <c r="H11" s="10"/>
      <c r="J11" s="13"/>
    </row>
    <row r="12" spans="2:10" s="8" customFormat="1" ht="70.5" customHeight="1" x14ac:dyDescent="0.25">
      <c r="B12" s="5" t="s">
        <v>9</v>
      </c>
      <c r="C12" s="18" t="s">
        <v>21</v>
      </c>
      <c r="D12" s="1">
        <v>200</v>
      </c>
      <c r="E12" s="1" t="s">
        <v>29</v>
      </c>
      <c r="F12" s="11"/>
      <c r="G12" s="11">
        <f>+Tabla13[[#This Row],[CANTIDAD]]*F12</f>
        <v>0</v>
      </c>
      <c r="H12" s="10"/>
      <c r="J12" s="13"/>
    </row>
    <row r="13" spans="2:10" s="8" customFormat="1" ht="70.5" customHeight="1" x14ac:dyDescent="0.25">
      <c r="B13" s="5" t="s">
        <v>2</v>
      </c>
      <c r="C13" s="18" t="s">
        <v>22</v>
      </c>
      <c r="D13" s="1">
        <v>240</v>
      </c>
      <c r="E13" s="1" t="s">
        <v>27</v>
      </c>
      <c r="F13" s="11"/>
      <c r="G13" s="11">
        <f>+Tabla13[[#This Row],[CANTIDAD]]*F13</f>
        <v>0</v>
      </c>
      <c r="H13" s="10"/>
      <c r="J13" s="13"/>
    </row>
    <row r="14" spans="2:10" s="8" customFormat="1" ht="203.25" customHeight="1" x14ac:dyDescent="0.25">
      <c r="B14" s="5" t="s">
        <v>3</v>
      </c>
      <c r="C14" s="18" t="s">
        <v>56</v>
      </c>
      <c r="D14" s="1">
        <v>750</v>
      </c>
      <c r="E14" s="1" t="s">
        <v>27</v>
      </c>
      <c r="F14" s="11"/>
      <c r="G14" s="11">
        <f>+Tabla13[[#This Row],[CANTIDAD]]*F14</f>
        <v>0</v>
      </c>
      <c r="H14" s="10"/>
      <c r="J14" s="13"/>
    </row>
    <row r="15" spans="2:10" s="8" customFormat="1" ht="74.099999999999994" customHeight="1" x14ac:dyDescent="0.25">
      <c r="B15" s="5" t="s">
        <v>4</v>
      </c>
      <c r="C15" s="18" t="s">
        <v>58</v>
      </c>
      <c r="D15" s="1">
        <v>140</v>
      </c>
      <c r="E15" s="1" t="s">
        <v>27</v>
      </c>
      <c r="F15" s="11"/>
      <c r="G15" s="11">
        <f>+Tabla13[[#This Row],[CANTIDAD]]*F15</f>
        <v>0</v>
      </c>
      <c r="H15" s="10"/>
      <c r="J15" s="13"/>
    </row>
    <row r="16" spans="2:10" s="8" customFormat="1" ht="105.75" customHeight="1" x14ac:dyDescent="0.25">
      <c r="B16" s="5" t="s">
        <v>5</v>
      </c>
      <c r="C16" s="18" t="s">
        <v>23</v>
      </c>
      <c r="D16" s="1">
        <v>5</v>
      </c>
      <c r="E16" s="1" t="s">
        <v>27</v>
      </c>
      <c r="F16" s="11"/>
      <c r="G16" s="11">
        <f>+Tabla13[[#This Row],[CANTIDAD]]*F16</f>
        <v>0</v>
      </c>
      <c r="H16" s="10"/>
      <c r="J16" s="13"/>
    </row>
    <row r="17" spans="2:10" s="16" customFormat="1" ht="171.75" customHeight="1" x14ac:dyDescent="0.25">
      <c r="B17" s="5" t="s">
        <v>54</v>
      </c>
      <c r="C17" s="18" t="s">
        <v>55</v>
      </c>
      <c r="D17" s="1">
        <v>40</v>
      </c>
      <c r="E17" s="1" t="s">
        <v>27</v>
      </c>
      <c r="F17" s="11"/>
      <c r="G17" s="11">
        <f>+Tabla13[[#This Row],[CANTIDAD]]*F17</f>
        <v>0</v>
      </c>
      <c r="H17" s="10"/>
    </row>
    <row r="18" spans="2:10" s="16" customFormat="1" ht="167.25" customHeight="1" x14ac:dyDescent="0.25">
      <c r="B18" s="5" t="s">
        <v>47</v>
      </c>
      <c r="C18" s="18" t="s">
        <v>57</v>
      </c>
      <c r="D18" s="1">
        <v>40</v>
      </c>
      <c r="E18" s="1" t="s">
        <v>27</v>
      </c>
      <c r="F18" s="11"/>
      <c r="G18" s="11">
        <f>+Tabla13[[#This Row],[CANTIDAD]]*F18</f>
        <v>0</v>
      </c>
      <c r="H18" s="10"/>
    </row>
    <row r="19" spans="2:10" s="16" customFormat="1" ht="87.75" customHeight="1" x14ac:dyDescent="0.25">
      <c r="B19" s="5" t="s">
        <v>48</v>
      </c>
      <c r="C19" s="18" t="s">
        <v>53</v>
      </c>
      <c r="D19" s="1">
        <v>40</v>
      </c>
      <c r="E19" s="1" t="s">
        <v>27</v>
      </c>
      <c r="F19" s="11"/>
      <c r="G19" s="11">
        <f>+Tabla13[[#This Row],[CANTIDAD]]*F19</f>
        <v>0</v>
      </c>
      <c r="H19" s="10"/>
    </row>
    <row r="20" spans="2:10" s="8" customFormat="1" ht="252" customHeight="1" x14ac:dyDescent="0.25">
      <c r="B20" s="5">
        <v>82401001</v>
      </c>
      <c r="C20" s="18" t="s">
        <v>59</v>
      </c>
      <c r="D20" s="1">
        <v>140</v>
      </c>
      <c r="E20" s="1" t="s">
        <v>27</v>
      </c>
      <c r="F20" s="11"/>
      <c r="G20" s="11">
        <f>+Tabla13[[#This Row],[CANTIDAD]]*F20</f>
        <v>0</v>
      </c>
      <c r="H20" s="10"/>
      <c r="J20" s="13"/>
    </row>
    <row r="21" spans="2:10" s="8" customFormat="1" ht="244.5" customHeight="1" x14ac:dyDescent="0.25">
      <c r="B21" s="5">
        <v>82401002</v>
      </c>
      <c r="C21" s="18" t="s">
        <v>60</v>
      </c>
      <c r="D21" s="1">
        <v>50</v>
      </c>
      <c r="E21" s="1" t="s">
        <v>27</v>
      </c>
      <c r="F21" s="11"/>
      <c r="G21" s="11">
        <f>+Tabla13[[#This Row],[CANTIDAD]]*F21</f>
        <v>0</v>
      </c>
      <c r="H21" s="10"/>
      <c r="J21" s="13"/>
    </row>
    <row r="22" spans="2:10" s="16" customFormat="1" ht="170.25" customHeight="1" x14ac:dyDescent="0.25">
      <c r="B22" s="5">
        <v>82401019</v>
      </c>
      <c r="C22" s="18" t="s">
        <v>61</v>
      </c>
      <c r="D22" s="1">
        <v>50</v>
      </c>
      <c r="E22" s="1" t="s">
        <v>27</v>
      </c>
      <c r="F22" s="11"/>
      <c r="G22" s="11">
        <f>+Tabla13[[#This Row],[CANTIDAD]]*F22</f>
        <v>0</v>
      </c>
      <c r="H22" s="10"/>
    </row>
    <row r="23" spans="2:10" s="8" customFormat="1" ht="252" x14ac:dyDescent="0.25">
      <c r="B23" s="6" t="s">
        <v>11</v>
      </c>
      <c r="C23" s="19" t="s">
        <v>25</v>
      </c>
      <c r="D23" s="7">
        <v>10</v>
      </c>
      <c r="E23" s="7" t="s">
        <v>28</v>
      </c>
      <c r="F23" s="11"/>
      <c r="G23" s="11">
        <f>+Tabla13[[#This Row],[CANTIDAD]]*F23</f>
        <v>0</v>
      </c>
      <c r="H23" s="10"/>
      <c r="J23" s="13"/>
    </row>
    <row r="26" spans="2:10" ht="18.75" x14ac:dyDescent="0.3">
      <c r="D26" s="24" t="s">
        <v>37</v>
      </c>
      <c r="E26" s="25"/>
      <c r="F26" s="25"/>
      <c r="G26" s="12">
        <f>SUM(G4:G23)</f>
        <v>0</v>
      </c>
    </row>
  </sheetData>
  <mergeCells count="3">
    <mergeCell ref="B1:H1"/>
    <mergeCell ref="B2:H2"/>
    <mergeCell ref="D26:F26"/>
  </mergeCells>
  <pageMargins left="0.70866141732283472" right="0.70866141732283472" top="0.74803149606299213" bottom="0.74803149606299213" header="0.31496062992125984" footer="0.31496062992125984"/>
  <pageSetup paperSize="9" scale="47" orientation="portrait" r:id="rId1"/>
  <headerFooter>
    <oddFooter>Página &amp;P</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Petición 2025 Lote I</vt:lpstr>
      <vt:lpstr>Petición 2025 Lote II</vt:lpstr>
      <vt:lpstr>Petición 2025 Lote III</vt:lpstr>
      <vt:lpstr>'Petición 2025 Lote I'!Área_de_impresión</vt:lpstr>
      <vt:lpstr>'Petición 2025 Lote II'!Área_de_impresión</vt:lpstr>
      <vt:lpstr>'Petición 2025 Lote III'!Área_de_impresión</vt:lpstr>
      <vt:lpstr>'Petición 2025 Lote III'!Títulos_a_imprimir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 FERNANDEZ BENAVIDES</dc:creator>
  <cp:lastModifiedBy>ALBERTO TARTALO MARTINEZ</cp:lastModifiedBy>
  <cp:lastPrinted>2023-01-31T16:21:22Z</cp:lastPrinted>
  <dcterms:created xsi:type="dcterms:W3CDTF">2022-07-26T10:09:47Z</dcterms:created>
  <dcterms:modified xsi:type="dcterms:W3CDTF">2025-03-11T12:39:03Z</dcterms:modified>
</cp:coreProperties>
</file>