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AT7618\Documentos de AT7618\PROCESOS DE COMPRA FIELATO\EPI´s\Nuevo planteamiento\"/>
    </mc:Choice>
  </mc:AlternateContent>
  <bookViews>
    <workbookView xWindow="0" yWindow="0" windowWidth="21570" windowHeight="7155"/>
  </bookViews>
  <sheets>
    <sheet name="Petición 2023-2024 Lote I" sheetId="3" r:id="rId1"/>
    <sheet name="Petición 2023-2024 Lote II" sheetId="7" r:id="rId2"/>
    <sheet name="Petición 2023-2024 Lote III" sheetId="5" r:id="rId3"/>
  </sheets>
  <definedNames>
    <definedName name="_xlnm.Print_Area" localSheetId="0">'Petición 2023-2024 Lote I'!$A$1:$I$13</definedName>
    <definedName name="_xlnm.Print_Area" localSheetId="1">'Petición 2023-2024 Lote II'!$A$1:$I$16</definedName>
    <definedName name="_xlnm.Print_Area" localSheetId="2">'Petición 2023-2024 Lote III'!$A$1:$I$79</definedName>
    <definedName name="_xlnm.Print_Titles" localSheetId="2">'Petición 2023-2024 Lote III'!$1:$3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3" i="3" l="1"/>
  <c r="G13" i="7" l="1"/>
  <c r="G7" i="7"/>
  <c r="G12" i="7"/>
  <c r="G11" i="7"/>
  <c r="G10" i="7"/>
  <c r="G9" i="7"/>
  <c r="G8" i="7"/>
  <c r="G6" i="7"/>
  <c r="G5" i="7"/>
  <c r="G4" i="7"/>
  <c r="G10" i="3"/>
  <c r="G9" i="3"/>
  <c r="G8" i="3"/>
  <c r="G7" i="3"/>
  <c r="G6" i="3"/>
  <c r="G5" i="3"/>
  <c r="G4" i="3"/>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G65" i="5"/>
  <c r="G66" i="5"/>
  <c r="G67" i="5"/>
  <c r="G68" i="5"/>
  <c r="G69" i="5"/>
  <c r="G70" i="5"/>
  <c r="G71" i="5"/>
  <c r="G72" i="5"/>
  <c r="G73" i="5"/>
  <c r="G74" i="5"/>
  <c r="G75" i="5"/>
  <c r="G76" i="5"/>
  <c r="G4" i="5"/>
  <c r="G16" i="7" l="1"/>
  <c r="G79" i="5"/>
</calcChain>
</file>

<file path=xl/sharedStrings.xml><?xml version="1.0" encoding="utf-8"?>
<sst xmlns="http://schemas.openxmlformats.org/spreadsheetml/2006/main" count="257" uniqueCount="153">
  <si>
    <t>PTE.</t>
  </si>
  <si>
    <t>82101005 – Talla M</t>
  </si>
  <si>
    <t>82301045 – Talla 10 (L)</t>
  </si>
  <si>
    <t>82301080 - Talla 10 (L)</t>
  </si>
  <si>
    <t>81507141 A 81507154</t>
  </si>
  <si>
    <t>81507182 A 81507191</t>
  </si>
  <si>
    <t>82202039 A 82202047</t>
  </si>
  <si>
    <t>82301083 A 82301086</t>
  </si>
  <si>
    <t>82301047 – Talla 7 (XS)
82301003 – Talla 8 (S)
82301004 – Talla 9 (M)
82301005 – Talla 10 (L)
82301132 – Talla 11 ( XL)</t>
  </si>
  <si>
    <t xml:space="preserve">82301127 -.Talla 7
82301011 – Talla 8 
82301039 – Talla 9
82301012 – Talla 10 </t>
  </si>
  <si>
    <t>82301006 A 82301008</t>
  </si>
  <si>
    <t>82301116 A 82301118</t>
  </si>
  <si>
    <t>82301145 – Talla 6
82301079 – Talla 7
82301035 – Talla 8
82301036 – Talla 9
82301120 - Talla 11
82301001 – Talla 10</t>
  </si>
  <si>
    <t>82301050 A 82301053</t>
  </si>
  <si>
    <t>82301122- Talla 6
82301123- Talla 7
82301033 – Talla 8
82301059.-.Talla 9
82301060.-.Talla 10</t>
  </si>
  <si>
    <t>82301141.-.Talla nº 6
82301057 –Talla nº 7
82301061 – Talla nº 8
82301062 – Talla nº 9
82301133 Talla nº 11
82301063 – Talla nº 10</t>
  </si>
  <si>
    <t>82301013 – Talla L Azul
82301017 – Talla M Rojo
82301020 – Talla S Blanco</t>
  </si>
  <si>
    <t>82301124 (talla 6)
82301125 (talla 7)
82301054 (talla 8)
82301055 (talla 9)
82301126 (talla 10)</t>
  </si>
  <si>
    <t>82301096 A 82301099</t>
  </si>
  <si>
    <t xml:space="preserve">82301073 A 82301075 </t>
  </si>
  <si>
    <t>82301067 A 82301069</t>
  </si>
  <si>
    <t>82301064 – Talla nº 8
82301065 – Talla nº 9
82301066 – Talla nº 10
82301134 –.Talla nº 11</t>
  </si>
  <si>
    <t>82301129.-.Talla nº 7
82301070 – Talla nº 8
82301071 – Talla nº 9
82301072.-.Talla nº 10</t>
  </si>
  <si>
    <t>82301121 - Talla 8
82301104 - Talla 9
82301115 - Talla 10</t>
  </si>
  <si>
    <t>82301131 – Talla 8 (S)
82301087 – Talla 9 (M)
82301088 – Talla 10 (L)</t>
  </si>
  <si>
    <t>82301092 A 82301094</t>
  </si>
  <si>
    <t>82301130 - Talla 7
82301142 - Talla 8
82301143- Talla 9
82301144- Talla 10</t>
  </si>
  <si>
    <t>81402006 A 81402011</t>
  </si>
  <si>
    <t>81402036 A 81402048</t>
  </si>
  <si>
    <t>81402054 A 81402058</t>
  </si>
  <si>
    <t>81402018 A 81402021</t>
  </si>
  <si>
    <t>81402028 A 81402030</t>
  </si>
  <si>
    <t>81402049 A 81402053</t>
  </si>
  <si>
    <t>81402031 A 81402035</t>
  </si>
  <si>
    <t>81909001 A 81909007</t>
  </si>
  <si>
    <t>81909021 A 81909026</t>
  </si>
  <si>
    <t>81507028 A 81507042</t>
  </si>
  <si>
    <t>81507080 A 81507087</t>
  </si>
  <si>
    <t>82201001 A 82201013
82201022</t>
  </si>
  <si>
    <t>81507016 A 81507027
81507062 A 81507063</t>
  </si>
  <si>
    <t>82301112 A 82301114
82301128</t>
  </si>
  <si>
    <t>82301076 - Talla 8 (S)
82301077 - Talla 9 (M)
82301078 - Talla 10 (L)</t>
  </si>
  <si>
    <t>81401001 A 81401014</t>
  </si>
  <si>
    <t>81402059 -Talla M
81402060 - Talla L
81402061 - Talla XL</t>
  </si>
  <si>
    <t>82301108 A 82301111
82301135</t>
  </si>
  <si>
    <t>82304006 A 82304008</t>
  </si>
  <si>
    <t>MATERIAL</t>
  </si>
  <si>
    <t>TEXTO BREVE / DESCRIPCIÓN COMPLETA</t>
  </si>
  <si>
    <t>ZAPATO DE SEGURIDAD Tallas de la 34 a 48
PUNTERA AMAGNETICA LIBRE DE COMPONENTES METÁLICOS
S3+SRC+CI
EN-ISO: 20345:2011</t>
  </si>
  <si>
    <t>ZAPATO DE SEGURIDAD FEMENINO
Talla 35 a 42
PUNTERA AMAGNETICA LIBRE DE COMPONENTES METÁLICOS
S3+SRC+CI
EN-ISO: 20345:2011</t>
  </si>
  <si>
    <t>ZAPATO DE SEGURIDAD / CERRADO SALPICADURAS QUIMICAS 
Tallas de la 35 a 48
PUNTERA AMAGNETICA LIBRE DE COMPONENTES METÁLICOS
S3+SRC+CI+WR
EN-ISO: 20345:2011</t>
  </si>
  <si>
    <t>BOTA DE SEGURIDAD 
Tallas de la 35 a 47 Y 48
PUNTERA AMAGNETICA LIBRE DE COMPONENTES METÁLICOS
S3+SRC+CI
EN-ISO: 20345:2011</t>
  </si>
  <si>
    <t>SANDALIA DE SEGURIDAD
Tallas 35 a 48
PUNTERA AMAGNETICA LIBRE DE COMPONENTES METÁLICOS
S1+SRC+P
EN-ISO: 20345:2011</t>
  </si>
  <si>
    <t>ZAPATO DE SEGURIDAD / TIPO CALLE CONFORT
Tallas 38 A 47
PUNTERA AMAGNETICA LIBRE DE COMPONENTES METÁLICOS
S3 + SRC
EN-ISO: 20345:2011</t>
  </si>
  <si>
    <t>BOTA AISLANTE DE SEGURIDAD IMPERMEABLE
Tallas 39 a 47
CUMPLE CON LA NORMA 50321:2000
EN-ISO 20345:2011
S5</t>
  </si>
  <si>
    <t>MASCARILLA PARTÍCULAS
FFP1 NR D
EN 149:2001+A1:2009</t>
  </si>
  <si>
    <t>MASCARILLA PARTÍCULAS
FFP3 NR D
EN 149:2001+A1:2009</t>
  </si>
  <si>
    <t>MEDIA MÁSCARA FILTROS INTEGRADOS VAPORES ORGÁNICOS Y PARTÍCULAS
FFA1P2 R D
EN 405:2001+A1:2009</t>
  </si>
  <si>
    <t>MEDIA MÁSCARA FILTROS INTEGRADOS VAPORES ORGÁNICOS E INORGÁNICOS, GASES ÁCIDOS Y PARTÍCULAS
FFABE1P3 R D
EN 405:2001+A1:2009</t>
  </si>
  <si>
    <t>MEDIA MÁSCARA PARA FILTROS TALLA GRANDE
EN 405:2001+A1:2009</t>
  </si>
  <si>
    <t>MEDIA MÁSCARA PARA FILTROS TALLA MEDIANA
EN 405:2001+A1:2009</t>
  </si>
  <si>
    <t>MEDIA MÁSCARA PARA FILTROS TALLA PEQUEÑA
EN 405:2001+A1:2009</t>
  </si>
  <si>
    <t>FILTRO FORMALDEHÍDO PARA MEDIA MÁSCARA
A1+FORMALDEHÍDO
EN 14387:2004+A1:2008</t>
  </si>
  <si>
    <t>CASCO DE SEGURIDAD
Categoría II
UNE-EN 397:2012+A1:2012</t>
  </si>
  <si>
    <t>GORRA PROTECCIÓN GOLPES MENORES
Categoría II
UNE-EN 812:2012
Banda antisudor absorbente. Lavable. Transpirable. Longitud Visera: 70 mm.
Color:  AZUL MARINO.
Con "M" coronada bordada en color cyan en lateral
izquierdo de 20 mm de ancho por 30 mm de alto totales.</t>
  </si>
  <si>
    <t>CASCO, ADAPTADOR A CASCO Y VISOR CONTRA ARCO ELÉCTRICO.
UNE-EN 397:2012+A1:2012 UNE-EN 50365:2003 UNE EN 166, 167 y 168
Recubrimiento anti vaho. Puede colocarse en posición para uso intermitente.</t>
  </si>
  <si>
    <t xml:space="preserve">CAPUZ ALUMINIZADO CON VISOR VIDRIO LAMINADO
Categoría II 
Debe resistir:  
- Focos de calor convectivo de potencia menor o igual a 80 Kw/m². 
Resiste salpicaduras de hierro y aluminio fundido y pequeñas salpicaduras de metal fundido.
EN 340:2003 CE EN ISO 11612:2008 CE EN 166:2001 CE EN 171:2002 CE
- Focos de calor radiante de potencia menor o igual a 20 kw/m². </t>
  </si>
  <si>
    <t>GUANTES DE NITRILO LIGEROS (USO MÉDICO)
Talla S a XL
CATEGORÍA III. RIESGOS QUÍMICOS
EN ISO 374-5:2016
Cajas de 100 guantes</t>
  </si>
  <si>
    <t>GUANTES DE NITRILO LIGEROS
Tallas S, M, L, XL y XXL
CATEGORÍA III. RIESGOS QUÍMICOS
UNE-EN ISO 374-1:2016/A1:2018
Cajas de 100 guantes</t>
  </si>
  <si>
    <t>GUANTES DE NITRILO LIGEROS SIN POLVO
Tallas S a XXL
CATEGORÍA III. RIESGOS QUÍMICOS
UNE-EN ISO 374-1:2016/A1:2018
Libres de polvo
Cajas de 100 guantes</t>
  </si>
  <si>
    <t>GUANTES DE NITRILO
CATEGORÍA III. RIESGOS QUÍMICOS
UNE EN 388:2016: mínimo 3102
Nivel 2 mínimo resistencia permeación: AKL
UNE-EN ISO 374-1:2016/A1:2018
UNE EN 388:2016</t>
  </si>
  <si>
    <t>GUANTES DE NITRILO EXTRALARGOS
CATEGORÍA III. RIESGOS QUÍMICOS
UNE EN 388:2016: mínimo 3102
Nivel 2 mínimo resistencia permeación: AKL
Longitud hasta el codo
UNE-EN ISO 374-1:2016/A1:2018
UNE EN 388:2016</t>
  </si>
  <si>
    <t>GUANTES DE NEOPRENO
Talla 8 a 10
CATEGORÍA III. RIESGOS QUÍMICOS
UNE EN 388:2016: mínimo 3102
Nivel 2 mínimo resistencia permeación: AKL
UNE-EN ISO 374-1:2016/A1:2018
UNE EN 388:2016
Longitud mitad del antebrazo</t>
  </si>
  <si>
    <t>GUANTES DE PVC EXTRALARGOS
CATEGORÍA III. RIESGOS QUÍMICOS
UNE EN 388:2016: mínimo 3102
Nivel 2 mínimo resistencia permeación: AKL
UNE-EN ISO 374-1:2016/A1:2018
UNE EN 388:2016
Longitud mínima 45 cm</t>
  </si>
  <si>
    <t>GUANTES DE BUTILO
CATEGORÍA III. RIESGOS QUÍMICOS
UNE EN 388:2016: mínimo 2101
Nivel 2 mínimo resistencia permeación: BIK DFL
UNE-EN ISO 374-1:2016/A1:2018
UNE EN 388:2016
Longitud mínima 35 cm</t>
  </si>
  <si>
    <t>GUANTES LAMINADOS AMPLIO ESPECTRO
CATEGORÍA III. RIESGOS QUÍMICOS
UNE EN 388:2016: mínimo 1010
UNE-EN ISO 374-1:2016/A1:2018
UNE EN 388:2016
Nivel 2 mínimo resistencia permeación: ABC</t>
  </si>
  <si>
    <t>GUANTE MECÁNICO Y TALADRINAS
Talla 8 a 10
CATEGORÍA II. RIESGOS MECÁNICOS
NORMA UNE- EN 388:2016
(Niveles 4,1,2,1)
Riesgos mecánicos categoría II, resistente a aceites y taladrinas. De algodón recubierto de nitrilo. Puño de nitrilo. Largo mínimo 290 mm. Acabado superficial texturizado para mejorar el agarre en seco y húmedo.</t>
  </si>
  <si>
    <t>GUANTES DE CUERO
Talla 6 a 11
CATEGORÍA II. RIESGOS MECÁNICOS
NORMA UNE- EN 388:2016
Piel flor vacuno de color amarillo y grueso de 0,7 mm. a 0,8 mm.
Ajuste elástico en la muñeca y puño ribeteado.</t>
  </si>
  <si>
    <t>GUANTES DEDOS CORTADOS
Talla 7 a 10
CATEGORÍA II. RIESGOS MECÁNICOS
NORMA UNE- EN 388:2016
Guante de 5 dedos. Sin protección en la última falange. Palma piel flor de cabra en color natural con grueso de 0,7 mm. a 0,8 mm. Dorso, aireado de tejido algodón 100% con ajuste elástico.</t>
  </si>
  <si>
    <t>GUANTES DE ALGODÓN
Talla 10
CATEGORÍA I.
NORMA UNE-EN 420:2004
Riesgos mínimos. Talla única. Guante de algodón punto pesado sin puño.</t>
  </si>
  <si>
    <t>GUANTES DE NYLON
Tallas 6 a 10
CATEGORÍA II. RIESGOS MECÁNICOS
NORMA UNE- EN 388:2016
(Niveles 2,1,3,x)
Guantes de nylon sin costuras. No resistente a la perforación.</t>
  </si>
  <si>
    <t xml:space="preserve">GUANTE POLIAMIDA con Protección dedos
Talla 6 a 11
CATEGORÍA II. RIESGOS MECÁNICOS
NORMA UNE- EN 388:2016
(Niveles 0,1,3,1)
Guante de nylon con los dedos cubiertos de poliuretano, puño elástico. Protección ligera. Especialmente recomendado para manipular papel y operaciones que impliquen precisión con los dedos. </t>
  </si>
  <si>
    <t>GUANTES DE MALLA METÁLICA REVERSIBLE
Tallas S, M y L
CATEGORÍA II. RIESGOS MECÁNICOS
NORMA UNE- EN 388:2016
ANTICORTE
Guante de malla de acero inoxidable para máxima protección anticorte. Para tareas de cambio de cuchillas en guillotinas.</t>
  </si>
  <si>
    <t>GUANTES ANTICORTE NIVEL 5
Talla 6 a 10
CATEGORÍA II. RIESGOS MECÁNICOS
NORMA UNE- EN 388:2016
RIESGOS MECÁNICOS (Niveles 4, 5, 4, 3)
Guante sin costuras de elastán, polietileno de alta densidad y fibra de poliamida de alta tenacidad recubierto de PU en palma y dedos.
- Máxima resistencia a la abrasión, corte y perforación.
- Refuerzo en la zona entre los dedos índice y pulgar.
ABRASIÓN: 4
CORTE: 5
 DESGARRO: 4
PERFORACIÓN: 3</t>
  </si>
  <si>
    <t>GUANTES ANTICORTE PUÑO LARGO
Talla 7 a 10
CATEGORÍA II. RIESGOS MECÁNICOS
NORMA UNE- EN 388:2016
Guantes con gran resistencia anticorte (mínimo Nivel 3) y protección hasta el antebrazo. Palma recubierta de PU. Uso en seco y en entornos ligeramente engrasados.</t>
  </si>
  <si>
    <t>GUANTE POLIAMIDA INDUSTRIAL
Talla 8 a 10
CATEGORÍA II. RIESGOS MECÁNICOS
NORMA UNE- EN 388:2016
(Niveles 4,3,4,2)
Guantes con gran resistencia anticorte nivel 3.</t>
  </si>
  <si>
    <t>GUANTE POLIAMIDA INDUSTRIAL
Talla 8 a 10
CATEGORÍA II. RIESGOS MECÁNICOS Y TÉRMICOS
NORMA UNE- EN 388:2016
UNE EN 407:2020 RIESGOS TÉRMICOS DE CALOR Y FUEGO
(niveles 3,2,3,1)
Protección para montajes ligeros que requiere protección ligera contra cortes. 
Aislamiento frente al calor por contacto Nivel 1 (x,1,x,x,x,x)</t>
  </si>
  <si>
    <t>GUANTES LIGEROS CON REVESTIMIENTO DE NITRILO.
Talla 8 a 11
CATEGORÍA II. RIESGOS MECÁNICOS
NORMA UNE- EN 388:2016 RIESGOS MECÁNICOS
 (niveles 3,1,3,1)
Recomendados para montajes ligeros. Para eléctricos de mantenimiento.</t>
  </si>
  <si>
    <t>GUANTE POLIAMIDA INDUSTRIAL ULTRALIGEROS
Talla 7 a 10
CATEGORÍA II. RIESGOS MECÁNICOS
NORMA UNE- EN 388:2016 RIESGOS MECÁNICOS
Protección mecánica para montajes ligeros en entornos secos donde se necesite una mayor sensibilidad en la mano
(Niveles 3,1,2,1)</t>
  </si>
  <si>
    <t>GUANTES DE PROTECCIÓN CONTRA EL FRÍO
Talla 8 a 10
CATEGORÍA II. RIESGOS MECÁNICOS Y CONTRA EL FRÍO
EN388 sobre protección de riesgos mecánicos (niveles 1,2,3,1)
EN511 sobre protección contra el frío (niveles X,1,0).</t>
  </si>
  <si>
    <t>GUANTES CRIOGÉNICOS
Talla S, M y L
CATEGORÍA III. RIESGOS MECÁNICOS Y CONTRA EL FRÍO
EN388 sobre protección de riesgos mecánicos (niveles 1,3,2,3)
EN511 sobre protección contra el frío (niveles 3,2,1)
Guante de protección térmica contra muy bajas temperaturas (hasta -200ºC)
Recomendado para el trabajo con líquidos criogénicos</t>
  </si>
  <si>
    <t>GUANTES ANTITÉRMICOS
Talla 9 a 11
RIESGOS MECÁNICOS Y CONTRA EL CALOR (CATEGORÍA III)
NORMA UNE- EN 388:2016 RIESGOS MECÁNICOS
UNE EN 407:2020 RIESGOS TÉRMICOS DE CALOR Y FUEGO
Guante de protección mecánica anticorte nivel 4 (niveles 2,4,4,2) y térmica (x,2,,x,x,x,x)
Guante de Panox-Kevlar. con forro interior. 
Excelente resistencia al corte y desgarro.
Buena resistencia al calor por contacto (Nivel 2). Trabajos con riesgo de corte/térmico.
Temperatura máxima 250ºC.</t>
  </si>
  <si>
    <t>GUANTES ANTITÉRMICOS PUÑO LARGO
Talla 7 a 10
RIESGOS MECÁNICOS Y CONTRA EL CALOR (CATEGORÍA III)
NORMA UNE- EN 388:2016 RIESGOS MECÁNICOS
UNE EN 407:2020 RIESGOS TÉRMICOS DE CALOR Y FUEGO
Guante de protección mecánica anticorte nivel 3 (niveles 3,3,4,1) y térmica (x,1,,x,x,x,x)
Para manipulación de piezas calientes en entorno seco (resistente por calor de contacto mínimo nivel 1). El puño elástico largo (largo mínimo talla 7: 34cm, talla 10: 37 cm) le proporciona una mayor protección. Reforzado con hilo Kevlar® ignifugo y anticorte en la zona de mayor abrasión (borde del pulgar e índice). Acabado en Nylon y poliéster/ algodón.</t>
  </si>
  <si>
    <t xml:space="preserve">GUANTES ANTITÉRMICOS
Talla 10
RIESGOS MECÁNICOS Y CONTRA EL CALOR (CATEGORÍA III)
NORMA UNE- EN 388:2016 RIESGOS MECÁNICOS
UNE EN 407:2020 RIESGOS TÉRMICOS DE CALOR Y FUEGO- CATEGORÍA III
Manipulación de piezas a temperaturas superiores a 500ºC (niveles 4,4,x,x,3,4).
Riesgos mecánicos EN 388 (niveles 2,x,4,x)
Guante tejido IHR aluminizado, siliconado para líquidos calientes. </t>
  </si>
  <si>
    <t>GUANTES DE SOLDADURA ESTANDAR
CATEGORÍA II
UNE-EN 388:2016 - GUANTES DE PROTECCION CONTRA RIESGOS MECANICOS.
(Niveles 4,2,4,4)
UNE-EN 407:2020 - GUANTES DE PROTECCION CONTRA RIESGOS TERMICOS (CALOR Y/O FUEGO).
(Niveles 4,1,4,1,4,x)
UNE-EN 12477:02 (CLASE A) – GUANTES DE PROTECCION PARA SOLDADORES.
Guante soldador de serraje crupon anaranjado, reforzado con serraje en parte de la palma, costuras reforzadas, cosido con hilo de Kevlar.</t>
  </si>
  <si>
    <t>GUANTES DE SOLDADURA LIGEROS CORTOS
Talla 10
CATEGORÍA II
UNE-EN 388:2016 - GUANTES DE PROTECCION CONTRA RIESGOS MECANICOS.
(Niveles 3,1,2,2)
UNE-EN 407:2020 - GUANTES DE PROTECCION CONTRA RIESGOS TERMICOS (CALOR Y/O FUEGO).
(Niveles 4,1,2,1,4,x)
Trabajos de soldadura Argón. Trabajos donde se requiera tacto y destreza superior a los modelos de soldador normales. Cuero flor de vacuno cosido con hilo Kevlar que le confiere mejor aguante a las chispas.</t>
  </si>
  <si>
    <t>GUANTES AISLANTES ELECTRICIDAD
Talla 9
CATEGORÍA III
UNE-EN 60903:2005 TRABAJOS EN TENSIÓN. GUANTES DE MATERIAL AISLANTE
CLASE 00/RC
REAL DECRETO 614/2001 y Norma UNE- EN 60903
De material aislante, ergonómicos y fabricados con látex natural de alta calidad. El informe de este test se adjunta con cada guante. Para baja tensión.</t>
  </si>
  <si>
    <t>MANGUITOS DE KEVLAR
CATEGORÍA III
UNE-EN 388:2016 - GUANTES DE PROTECCION CONTRA RIESGOS MECANICOS.
(Niveles 1,3,4,x)
UNE-EN 407:2020 - GUANTES DE PROTECCION CONTRA RIESGOS TERMICOS (CALOR Y/O FUEGO).
(Niveles x,1,x,x,x,x)
Longitud 356 mm
Corte y agarre seguro. Protección térmica mínimo hasta 100ºC. Con abertura para el pulgar, compatible con guantes de protección mecánica térmica.</t>
  </si>
  <si>
    <t>GAFAS CONTRA IMPACTOS INCOLORAS
Protección frente a impactos de partículas. Adicionalmente, protección  frente a radiación UV.
EN166
EN170
Absorción UVA (320-380 nm) y UVB (280-320 nm) 99.9%.</t>
  </si>
  <si>
    <t>GAFAS/CUBRE-GAFAS INCOLORAS PROTECIÓN UV
Protección frente a impactos de partículas. Adicionalmente, protección frente a radiación UV. Absorción UVA (320-380 nm), UVB (280-320 nm) y UVC (100-280 nm) 99.9%.
EN166
EN170</t>
  </si>
  <si>
    <t>GAFAS ANTISALPICADURAS PANORÁMICAS ESTANDAR
Certificación contra impactos alta velocidad baja energía.
EN166
Antiempañante. Sistema de ventilación protegido contra salpicaduras líquidas.
Fabricación en policarbonato incoloro, visión panorámica 180º.
Para trabajos con peligro de impacto de partículas en zona ocular. 
Poder usarse CON o SIN gafas graduadas.</t>
  </si>
  <si>
    <t>GAFAS ANTISALPICADURAS PANORÁMICAS ESTANCAS
EN166
ESTANCA.
Permite utilizar una media máscara respiratoria.</t>
  </si>
  <si>
    <t>GAFAS SOLDADURA OXIACETILÉNICA
EN166
EN169
EN171
Luz visible e infrarroja.
EN175</t>
  </si>
  <si>
    <t>PANTALLA ELECTRÓNICA DE SOLDADURA
Clase: 1/1/1
Tiempo de cambio claro-oscuro: 0.1 ms (23ºC)
Tiempo de cambio oscuro-claro: 50-300 ms
Protección UV/IR: Tono 13
Protección Ocular: EN 379
Protección Facial: EN 175
Campo de visión: 55x107 mm
Tono claro: Tono 3
Tono oscuro: Tono 9 a 13 (Variable)
Tono de seguridad: Tono 5-6
Temperatura de utilización: -5ºC / +55ºC
Pila: Litio 3 V / célula solar (3000 horas)
EN 169
EN 379
EN 175
Material: Poliamida
Peso: 485g
Color: Negro/Plata</t>
  </si>
  <si>
    <t>PROTECTOR FACIAL CON VISOR DE ACETATO ANTIEMPAÑANTE
Protección contra salpicaduras químicas
EN166</t>
  </si>
  <si>
    <t>PROTECTOR FACIAL CON VISOR DE POLICARBONATO
Protección contra impactos
EN166</t>
  </si>
  <si>
    <t>VISOR DE RECAMBIO DE ACETATO ANTIEMPAÑANTE
Protección contra salpicaduras químicas
EN166</t>
  </si>
  <si>
    <t>VISOR DE RECAMBIO DE POLICARBONATO
Protección contra impactos
EN166</t>
  </si>
  <si>
    <t>PANTALLA SOLDADURA ELÉCTRICA  MANO
EN166
EN169
EN175</t>
  </si>
  <si>
    <t>PANTALLA SOLDADURA ELÉCTRICA  CABEZA
EN166
EN169
EN175</t>
  </si>
  <si>
    <t>GAFAS DE SEGURIDAD
EN166
Para el personal del Servicio Médico</t>
  </si>
  <si>
    <t>GAFAS CONTRA IMPACTOS UNIVERSAL
Protección frente a impactos de partículas de alta velocidad y baja energía (F) a temperaturas extremas, -5°C y +55°C. Adicionalmente, protección frente a radiación UV, y protección frente a luz solar.
EN166
EN170
EN172</t>
  </si>
  <si>
    <t>CHAQUETÓN IMPERMEABLE
Talla S a 3XL
EN 343</t>
  </si>
  <si>
    <t>PANTALÓN IMPERMEABLE
Talla 38 a 62
EN 343</t>
  </si>
  <si>
    <t>DELANTAL QUÍMICO
Resistente a productos químicos, aceites, grasa, punciones y abrasiones.
EN467: Resistentes a productos químicos.
EN530: Resistentes a la abrasión.
EN863: Ropa de protección.
Medidas: 90 x 120 cm</t>
  </si>
  <si>
    <t>MANGUITOS QUÍMICOS
Categoría III, tipo PB [6-B] EN 14126 (barrera contra agentes infecciosos) Tratamiento antiestático (EN 1149-1) - en ambas caras.
EN 14126
EN 1149-1</t>
  </si>
  <si>
    <t xml:space="preserve">MONO ANTIACIDO
Tallas S a XXL
Categoría III
Protección química tipo 5 (partículas aéreas sólidas)
Protección química tipo 6 (protección uso limitado frente a salpicaduras)
Conductividad electrostática con debida toma de tierra.
Protección contra la contaminación radioactiva producida por partículas.
EN ISO 13982-1 2004+A1:2010
EN13034 2005+A1:2009
EN 1149-5 200
EN 1073-2 2002 </t>
  </si>
  <si>
    <t>CUBREBOTAS CON SUELA ANTIDESLIZANTE
CATEGORIA III
EN 14126 (barrera contra agentes infecciosos)
EN 1149-1
Suela antideslizante. Costuras internas cosidas. Elástico en la parte superior. Cintas de fijación. Blanco.</t>
  </si>
  <si>
    <t>CHALECO ACOLCHADO
Tallas S a XXL
"M" CORONADA BORDADA EN AZUL
ENCIMA DEL BOLSILLO SUPERIOR
IZQUIERDO.
2 bolsillos externos y uno interno. Cierre con cremallera.</t>
  </si>
  <si>
    <t>CAZADORA XISPAL 830 IGNÍFUGA Y ANTIESTÁTICA
Tallas S a 2XL
CATEGORIA III
EN-11612:2015 A1-A2-B1-C1- D1-E1-F1
EN11611:2015 A1-A2 Clase 1
EN-20471 Clase 1
IEC-61482-2:2018 APC 1 APC 2
EN13688
EN1149
EN11612
IEC61482
EN20471
EN11611
COLOR AZUL MARINO.
"M" CORONADA BORDADA EN CIAN DE
20 mm DE ANCHO POR 30 mm DE ALTO
EN LADO IZQUIERDO DEL PECHO.</t>
  </si>
  <si>
    <t>PANTALÓN XISPAL 830 IGNÍFUGO Y ANTIESTÁTICO
Talla 38 a 62
CATEGORÍA III
EN-11612:15 A1-A2-B1-C1- D1-E1-F1
EN11611:2015 A1-A2 Clase 1
EN-20471 Clase 1
IEC-61482-2-:2018 APC 1
EN13688
EN1149
EN11612
IEC61482
EN20471
EN11611
COLOR AZUL MARINO.
"M" CORONADA DE 20 mm DE ANCHO
POR 30 mm DE ALTO BORDADA EN CIAN
EN BOLSILLO LATERAL IZQUIERDO.</t>
  </si>
  <si>
    <t>POLO MANGA LARGA XISPAL 830 IGNÍFUGO Y ANTIESTÁTICO
Talla S a 2XL
CATEGORÍA III
EN-11612/15 A1-A2-B1-C1- F1
IEC-61482-2/09 Clase 1—4 KA
EN13688
EN1149
EN11612
IEC61482
COLOR AZUL MARINO.
"M" CORONADA DE 20 mm DE ALTO POR
30 mm DE ANCHO BORDADA EN CIAN
EN LA MANGA IZQUIERDA.</t>
  </si>
  <si>
    <t xml:space="preserve">CONJUNTO IMPERMEABLE CHAQUETA PANTALÓN NYLON
Talla M a XXL
CHAQUETA: capucha fija, ventilación dorsal y en axilas, puño interno con elástico cortavientos, dos bolsillos con solapas.
PANTALON: con elástico en la cintura. Tejido: Nylon Impermeabilizado en PVC, costuras selladas. </t>
  </si>
  <si>
    <t>MONO SEMIDURADERO TRABAJOS SUCIOS SIN RIESGO HIGIÉNICO
Talla M a XL
Protección contra la suciedad industrial. Semiduradero, ligero y transpirable. Repele los líquidos acuosos. Lavable. Sin capucha.</t>
  </si>
  <si>
    <t>CHALECO REFLECTANTE
ISO 20471:2013</t>
  </si>
  <si>
    <t>MONO DESECHABLE
CATEGORÍA III, tipo 5-B y 6-B
EN 14126 (barrera contra agentes infecciosos), EN 1073-2 (protección contra contaminación radioactiva) Tratamiento antiestático (EN 1149-5)
Capucha elástica.
Costuras cosidas.
Elástico de ajuste en la cintura, en los puños y en los tobillos.
Resistencia a la abrasión y al desgarro.
Nivel de protección elevado.
Impermeabilidad elevada a numerosos productos químicos y a las partículas de polvos.</t>
  </si>
  <si>
    <t>MANDIL ALUMINIZADO
CATEGORÍA III
EN 340 / EN ISO 13688:2013 / EN ISO 11612:2015</t>
  </si>
  <si>
    <t>MANDIL SERRAJE SOLDADOR 60 x 95
CATEGORÍA II
Class 2 A1
EN ISO 13688
EN ISO 11611</t>
  </si>
  <si>
    <t>MANGUITOS DE CUERO SOLDADURA
CATEGORÍA II
Class 2 A1
EN ISO 11611</t>
  </si>
  <si>
    <t xml:space="preserve">MUÑEQUERA PARA SÍNDROME DEL TÚNEL CARPIANO
Muñequera elástica funcional.
Material y composición: Tejido elástico transpirable de punto tridimensional. Sin costuras, lo que permite un uso cómodo y evita rozamientos molestos.
Material textil resistente reforzado en sus extremidades, ofreciendo una adecuada adaptación anatómica y durabilidad.
Ortesis evolutiva con 2 grados de estabilización: incluye férulapalmar rígida de aluminio moldeable y extraíble.
▪▪La cincha semirrígida permite una estabilización adecuada e individualizada de las articulaciones de la muñeca.
Indicaciones:
-Derrame e hinchazón por artrosis y artritis.
-Síndrome del túnel carpiano.
-Tendomiopatía.
-Esguince y contusión.
-Irritación postoperatoria y postraumática.
Tallas de 1 a 5. Longitud 17 cm. </t>
  </si>
  <si>
    <t>MUÑEQUERA CON SOPORTE DEL PULGAR (PARA OSTEOARTRITIS PULGAR, RIZARTROSIS DEL PULGAR, LESIONES DEL PULGAR, CARPIANO Y TENDINITIS PULGAR)
Muñequera confeccionada en su interior con tejido transpirable de rizo que incluye tratamiento antibacteriano. Férula palmar, dorsal y de pulgar en aluminio maleable. Cuenta con un sistema de cierre de fácil colocación, a través de cinchas individuales con cordón, que lo fijan alrededor de la muñeca con una sola mano, lo que proporciona un ajuste seguro y completamente regulable.
Indicaciones: Inmovilización funcional de la muñeca y el pulgar.
Secuelas dolorosas por inflamación en artrosis y artritis, rizartrosis del pulgar.
Todas las tallas (desde S a XL)
Síndrome del túnel carpiano.
Tratamiento conservador después de cirugía o lesiones.</t>
  </si>
  <si>
    <t>MUÑEQUERA TENDINITIS DE QUERVAIN
FÉRULA INMOVILIZADORA DE PULGAR TRANSPIRABLE (AMBIDIESTRA)
Férula fabricada en velour transpirable, el cual incorpora orificios en la superficie para facilitar el paso del aire. Provista de sistema inmovilizador, el cual consiste en un alma de aluminio maleable que permite ser conformada a la morfología del paciente.
De diseño bilateral permite ser adaptada tanto para la mano izquierda o derecha.
Sistema de cierre mediante cincha de velour, y cierre en microgancho.
Tallas 1 y 2
Efectos: Sujeción, estabilización e inmovilización.
Indicaciones:
-Tendinitis. Secuelas dolorosas e inflamatorias.
-Inestabilidades de las articulaciones trapecio metacarpiana.
- Lesiones deportivas (Ej: pulgar del esquiador).
-Irritaciones de las articulaciones trapecio metacarpiana.
-Inmovilización.</t>
  </si>
  <si>
    <t>MUÑEQUERA TENDINITIS DE QUERVAIN Y RIZOARTROSIS
ORTESIS INMOVILIZADORA DE PULGAR EN ABDUCCIÓN
Características:
Ortesis inmovilizadora de pulgar, restringiendo su movimiento de abducción.
Mantiene el rango de movimientos de la muñeca y de los demás dedos y deja completamente liberada la base del pulgar, aliviando cualquier presión molesta en esta zona.
De diseño bilateral, puede ser adaptada tanto para la mano izquierda o derecha.
Provista de sistema inmovilizador que consiste en un alma de aluminio maleable que permite ser conformada a la morfología del paciente.
Efectos:
-Sujeción, estabilización e inmovilización del dedo pulgar.
-Limitación del movimiento de abducción.
Indicaciones:
-Rizartrosis y osteoartritis de la articulación trapecio-metacarpiana.
-Tendinitis y esguince del pulgar (pulgar del esquiador).
-Secuelas dolorosas e inflamatorias.
-Inestabilidades de las articulaciones trapecio-metacarpiana y metacarpofalángica.
-Tratamiento postoperatorio y postraumático.
Tallas 1 y 2</t>
  </si>
  <si>
    <t xml:space="preserve">MUÑEQUERAS PARA ESGUINCES DE MUÑECA
Muñequera vendaje de neopreno.
Materiales y confección: Confeccionada en neopreno de celdillas cerradas para una adecuada conservación del calor corporal.
Diseño envolvente para una perfecta adaptación a diferentes morfologías.
Efectos: termocompresión y apoyo
Indicaciones:
-Artrosis y artritis.
-Tendinitis y bursitis.
-Soporte y protección.
-Tratamiento postoperatorio y postraumático.
Talla universal. Largo 9,5 cm </t>
  </si>
  <si>
    <t>CODERAS (CINCHA O BANDA) PARA EPICONDILITIS
Brazalete epicondilitis de neopreno con almohadilla de silicona
Material neopreno de celdillas cerradas para una adecuada conservación del calor corporal.
Con almohadilla antideslizante y removible con puntos de relieve para una presión selectiva.
Talla única. Con cincha que permita un ajuste individualizado de la compresión.
Efectos: termocompresión y soporte
Indicaciones: 
-Epicondilitis y epitrocleitis</t>
  </si>
  <si>
    <t xml:space="preserve">CODERAS (CINCHA O BANDA) PARA EPITROCLEITIS
Tallas 3 (23/26), 5 (29/32) y 6 (32/35) 
BRAZALETE EPICONDILITIS
Confeccionada externamente con materiales almohadillados de alta resistencia e internamente, con un alma de termoplástico moldeada y conformada, y con puntos de silicona que se adhieren por presión a la piel. Fácilmente regulable mediante cincha de cierre y banda elástica.
La cincha se ajusta sobre el antebrazo y vuelve sobre sí misma con hebilla pasador plástica unida a banda elástica reguladora que permite una adaptación individualizada en función de la presión que se ejerza según la escala impresa. La zona de cierre está reforzada con velcro suave para conseguir un ajuste más fuerte y duradero.
Alma de termoplástico: moldeada y conformada se adapta a la forma del tercio superior del antebrazo y sirve de sujeción a la hebilla pasador de cierre. Al realizar la compresión posiciona la musculatura del antebrazo originando descompresión y alivio Efectos: Descarga, compresión y protección.
Indicaciones:
-Prevención de lesiones deportivas y laborales.
-Epicondilitis
-Epitrocleitis </t>
  </si>
  <si>
    <t>UNIDAD DE MEDIDA</t>
  </si>
  <si>
    <t>PR</t>
  </si>
  <si>
    <t>UN</t>
  </si>
  <si>
    <t>CA</t>
  </si>
  <si>
    <t>ANEXO I. ACUERDO MARCO PARA LA CONTRATACIÓN DEL SUMINISTRO DE EQUIPOS DE PROTECCIÓN INDIVIDUAL (EPI’S) Y OTROS ARTÍCULOS DEL ÁMBITO DE LA PREVENCIÓN DE RIESGOS LABORALES A LA FNMT.RCM DURANTE 12 MESES</t>
  </si>
  <si>
    <t>CANTIDAD</t>
  </si>
  <si>
    <t>LOTE I. CALZADO</t>
  </si>
  <si>
    <t>MARCA Y MODELO OFERTADO</t>
  </si>
  <si>
    <t>IMPORTE (€)</t>
  </si>
  <si>
    <t>PRECIO UNITARIO (€)</t>
  </si>
  <si>
    <t>PARKA IGNÍFUGA Y ANTIESTÁTICA
Talla S a 2XL
CATEGORÍA III
EN-11612:2015 A1-A2-B2-C2-XX-F2
EN343:2019 3/1/X
EN-20471:2013+A1:2016 Clase 2
IEC-61482-2:2018 APC2
EN-11612:2015 A1-A2-B2
EN13688
EN1149
EN11612
IEC61482
EN343
EN20471
COLOR AZUL MARINO.</t>
  </si>
  <si>
    <t>CHALECO ACOLCHADO CON BANDA LUMINISCENTE
Talla S a XXL
ISO 20471:2013
"M" CORONADA BORDADA EN AZUL
ENCIMA DEL BOLSILLO SUPERIOR
IZQUIERDO.
2 bolsillos externos y uno interno. Cierre con cremallera.</t>
  </si>
  <si>
    <t>LOTE III. RESTO EPI´s</t>
  </si>
  <si>
    <t>LOTE II. ROPA ABRIGO Y SEGURIDAD</t>
  </si>
  <si>
    <t>TOTAL PRESUPUESTO LOTE III</t>
  </si>
  <si>
    <t>TOTAL PRESUPUESTO LOTE II</t>
  </si>
  <si>
    <t>TOTAL PRESUPUESTO LOTE 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</si>
</sst>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sz val="8"/>
      <color theme="1"/>
      <name val="Verdana"/>
      <family val="2"/>
    </font>
    <font>
      <b/>
      <u/>
      <sz val="20"/>
      <color theme="1"/>
      <name val="Calibri"/>
      <family val="2"/>
      <scheme val="minor"/>
    </font>
    <font>
      <b/>
      <u/>
      <sz val="14"/>
      <color theme="1"/>
      <name val="Calibri"/>
      <family val="2"/>
      <scheme val="minor"/>
    </font>
    <font>
      <sz val="11"/>
      <name val="Calibri"/>
      <family val="2"/>
      <scheme val="minor"/>
    </font>
    <font>
      <b/>
      <sz val="8"/>
      <color theme="1"/>
      <name val="Verdana"/>
      <family val="2"/>
    </font>
    <font>
      <b/>
      <sz val="9"/>
      <color theme="1"/>
      <name val="Verdana"/>
      <family val="2"/>
    </font>
    <font>
      <b/>
      <sz val="11"/>
      <name val="Calibri"/>
      <family val="2"/>
      <scheme val="minor"/>
    </font>
    <font>
      <b/>
      <u/>
      <sz val="28"/>
      <color theme="1"/>
      <name val="Calibri"/>
      <family val="2"/>
      <scheme val="minor"/>
    </font>
    <font>
      <b/>
      <sz val="14"/>
      <color theme="1"/>
      <name val="Calibri"/>
      <family val="2"/>
      <scheme val="minor"/>
    </font>
  </fonts>
  <fills count="3">
    <fill>
      <patternFill patternType="none"/>
    </fill>
    <fill>
      <patternFill patternType="gray125"/>
    </fill>
    <fill>
      <patternFill patternType="solid">
        <fgColor theme="9"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
    <xf numFmtId="0" fontId="0" fillId="0" borderId="0"/>
  </cellStyleXfs>
  <cellXfs count="24">
    <xf numFmtId="0" fontId="0" fillId="0" borderId="0" xfId="0"/>
    <xf numFmtId="0" fontId="1" fillId="0" borderId="1"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2" fontId="1"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4" fillId="2" borderId="4"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2" fontId="1" fillId="0" borderId="2" xfId="0" applyNumberFormat="1" applyFont="1" applyFill="1" applyBorder="1" applyAlignment="1">
      <alignment horizontal="center" vertical="center" wrapText="1"/>
    </xf>
    <xf numFmtId="0" fontId="0" fillId="0" borderId="0" xfId="0" applyAlignment="1">
      <alignment wrapText="1"/>
    </xf>
    <xf numFmtId="0" fontId="7" fillId="2" borderId="1" xfId="0" applyFont="1" applyFill="1" applyBorder="1" applyAlignment="1">
      <alignment horizontal="center" vertical="center" wrapText="1"/>
    </xf>
    <xf numFmtId="0" fontId="0" fillId="0" borderId="1" xfId="0" applyBorder="1" applyAlignment="1">
      <alignment horizontal="center" vertical="center" wrapText="1"/>
    </xf>
    <xf numFmtId="4" fontId="0" fillId="0" borderId="1" xfId="0" applyNumberFormat="1" applyBorder="1" applyAlignment="1">
      <alignment horizontal="center" vertical="center" wrapText="1"/>
    </xf>
    <xf numFmtId="4" fontId="9" fillId="0" borderId="0" xfId="0" applyNumberFormat="1" applyFont="1"/>
    <xf numFmtId="0" fontId="2" fillId="0" borderId="0" xfId="0" applyFont="1" applyAlignment="1">
      <alignment horizontal="center" vertical="center" wrapText="1"/>
    </xf>
    <xf numFmtId="0" fontId="3" fillId="0" borderId="0" xfId="0" applyFont="1" applyAlignment="1">
      <alignment horizontal="center" vertical="center" wrapText="1"/>
    </xf>
    <xf numFmtId="0" fontId="0" fillId="0" borderId="0" xfId="0" applyAlignment="1">
      <alignment wrapText="1"/>
    </xf>
    <xf numFmtId="0" fontId="8" fillId="0" borderId="0" xfId="0" applyFont="1" applyAlignment="1">
      <alignment horizontal="center" vertical="center" wrapText="1"/>
    </xf>
    <xf numFmtId="0" fontId="9" fillId="0" borderId="0" xfId="0" applyFont="1" applyAlignment="1"/>
    <xf numFmtId="0" fontId="0" fillId="0" borderId="0" xfId="0" applyAlignment="1"/>
    <xf numFmtId="0" fontId="0" fillId="0" borderId="0" xfId="0" applyAlignment="1">
      <alignment horizontal="center" vertical="center" wrapText="1"/>
    </xf>
  </cellXfs>
  <cellStyles count="1">
    <cellStyle name="Normal" xfId="0" builtinId="0"/>
  </cellStyles>
  <dxfs count="27">
    <dxf>
      <font>
        <b val="0"/>
        <i val="0"/>
        <strike val="0"/>
        <condense val="0"/>
        <extend val="0"/>
        <outline val="0"/>
        <shadow val="0"/>
        <u val="none"/>
        <vertAlign val="baseline"/>
        <sz val="8"/>
        <color theme="1"/>
        <name val="Verdana"/>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Verdana"/>
        <scheme val="none"/>
      </font>
      <numFmt numFmtId="2" formatCode="0.00"/>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Verdana"/>
        <scheme val="none"/>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1"/>
        <name val="Verdana"/>
        <scheme val="none"/>
      </font>
      <fill>
        <patternFill patternType="none">
          <fgColor indexed="64"/>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Verdana"/>
        <scheme val="none"/>
      </font>
      <numFmt numFmtId="30" formatCode="@"/>
      <fill>
        <patternFill patternType="none">
          <fgColor indexed="64"/>
          <bgColor auto="1"/>
        </patternFill>
      </fill>
      <alignment horizontal="center" vertical="center" textRotation="0" wrapText="1" indent="0" justifyLastLine="0" shrinkToFit="0" readingOrder="0"/>
    </dxf>
    <dxf>
      <border>
        <bottom style="thin">
          <color indexed="64"/>
        </bottom>
      </border>
    </dxf>
    <dxf>
      <font>
        <b/>
        <i val="0"/>
        <strike val="0"/>
        <condense val="0"/>
        <extend val="0"/>
        <outline val="0"/>
        <shadow val="0"/>
        <u val="none"/>
        <vertAlign val="baseline"/>
        <sz val="12"/>
        <color theme="1"/>
        <name val="Calibri"/>
        <scheme val="minor"/>
      </font>
      <numFmt numFmtId="30" formatCode="@"/>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8"/>
        <color theme="1"/>
        <name val="Verdana"/>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Verdana"/>
        <scheme val="none"/>
      </font>
      <numFmt numFmtId="2" formatCode="0.00"/>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Verdana"/>
        <scheme val="none"/>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1"/>
        <name val="Verdana"/>
        <scheme val="none"/>
      </font>
      <fill>
        <patternFill patternType="none">
          <fgColor indexed="64"/>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Verdana"/>
        <scheme val="none"/>
      </font>
      <numFmt numFmtId="30" formatCode="@"/>
      <fill>
        <patternFill patternType="none">
          <fgColor indexed="64"/>
          <bgColor auto="1"/>
        </patternFill>
      </fill>
      <alignment horizontal="center" vertical="center" textRotation="0" wrapText="1" indent="0" justifyLastLine="0" shrinkToFit="0" readingOrder="0"/>
    </dxf>
    <dxf>
      <border>
        <bottom style="thin">
          <color indexed="64"/>
        </bottom>
      </border>
    </dxf>
    <dxf>
      <font>
        <b/>
        <i val="0"/>
        <strike val="0"/>
        <condense val="0"/>
        <extend val="0"/>
        <outline val="0"/>
        <shadow val="0"/>
        <u val="none"/>
        <vertAlign val="baseline"/>
        <sz val="12"/>
        <color theme="1"/>
        <name val="Calibri"/>
        <scheme val="minor"/>
      </font>
      <numFmt numFmtId="30" formatCode="@"/>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8"/>
        <color theme="1"/>
        <name val="Verdana"/>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Verdana"/>
        <scheme val="none"/>
      </font>
      <numFmt numFmtId="2" formatCode="0.00"/>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Verdana"/>
        <scheme val="none"/>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1"/>
        <name val="Verdana"/>
        <scheme val="none"/>
      </font>
      <fill>
        <patternFill patternType="none">
          <fgColor indexed="64"/>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Verdana"/>
        <scheme val="none"/>
      </font>
      <numFmt numFmtId="30" formatCode="@"/>
      <fill>
        <patternFill patternType="none">
          <fgColor indexed="64"/>
          <bgColor auto="1"/>
        </patternFill>
      </fill>
      <alignment horizontal="center" vertical="center" textRotation="0" wrapText="1" indent="0" justifyLastLine="0" shrinkToFit="0" readingOrder="0"/>
    </dxf>
    <dxf>
      <border>
        <bottom style="thin">
          <color indexed="64"/>
        </bottom>
      </border>
    </dxf>
    <dxf>
      <font>
        <b/>
        <i val="0"/>
        <strike val="0"/>
        <condense val="0"/>
        <extend val="0"/>
        <outline val="0"/>
        <shadow val="0"/>
        <u val="none"/>
        <vertAlign val="baseline"/>
        <sz val="12"/>
        <color theme="1"/>
        <name val="Calibri"/>
        <scheme val="minor"/>
      </font>
      <numFmt numFmtId="30" formatCode="@"/>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Tabla1" displayName="Tabla1" ref="B3:E10" totalsRowShown="0" headerRowDxfId="26" dataDxfId="24" headerRowBorderDxfId="25" tableBorderDxfId="23" totalsRowBorderDxfId="22">
  <autoFilter ref="B3:E10"/>
  <tableColumns count="4">
    <tableColumn id="1" name="MATERIAL" dataDxfId="21"/>
    <tableColumn id="3" name="TEXTO BREVE / DESCRIPCIÓN COMPLETA" dataDxfId="20"/>
    <tableColumn id="7" name="CANTIDAD" dataDxfId="19"/>
    <tableColumn id="2" name="UNIDAD DE MEDIDA" dataDxfId="18"/>
  </tableColumns>
  <tableStyleInfo name="TableStyleMedium7" showFirstColumn="0" showLastColumn="0" showRowStripes="1" showColumnStripes="0"/>
</table>
</file>

<file path=xl/tables/table2.xml><?xml version="1.0" encoding="utf-8"?>
<table xmlns="http://schemas.openxmlformats.org/spreadsheetml/2006/main" id="4" name="Tabla135" displayName="Tabla135" ref="B3:E13" totalsRowShown="0" headerRowDxfId="17" dataDxfId="15" headerRowBorderDxfId="16" tableBorderDxfId="14" totalsRowBorderDxfId="13">
  <autoFilter ref="B3:E13"/>
  <tableColumns count="4">
    <tableColumn id="1" name="MATERIAL" dataDxfId="12"/>
    <tableColumn id="3" name="TEXTO BREVE / DESCRIPCIÓN COMPLETA" dataDxfId="11"/>
    <tableColumn id="7" name="CANTIDAD" dataDxfId="10"/>
    <tableColumn id="2" name="UNIDAD DE MEDIDA" dataDxfId="9"/>
  </tableColumns>
  <tableStyleInfo name="TableStyleMedium7" showFirstColumn="0" showLastColumn="0" showRowStripes="1" showColumnStripes="0"/>
</table>
</file>

<file path=xl/tables/table3.xml><?xml version="1.0" encoding="utf-8"?>
<table xmlns="http://schemas.openxmlformats.org/spreadsheetml/2006/main" id="2" name="Tabla13" displayName="Tabla13" ref="B3:E76" totalsRowShown="0" headerRowDxfId="8" dataDxfId="6" headerRowBorderDxfId="7" tableBorderDxfId="5" totalsRowBorderDxfId="4">
  <autoFilter ref="B3:E76"/>
  <tableColumns count="4">
    <tableColumn id="1" name="MATERIAL" dataDxfId="3"/>
    <tableColumn id="3" name="TEXTO BREVE / DESCRIPCIÓN COMPLETA" dataDxfId="2"/>
    <tableColumn id="7" name="CANTIDAD" dataDxfId="1"/>
    <tableColumn id="2" name="UNIDAD DE MEDIDA" dataDxfId="0"/>
  </tableColumns>
  <tableStyleInfo name="TableStyleMedium7"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H13"/>
  <sheetViews>
    <sheetView tabSelected="1" zoomScaleNormal="100" workbookViewId="0"/>
  </sheetViews>
  <sheetFormatPr baseColWidth="10" defaultRowHeight="15" x14ac:dyDescent="0.25"/>
  <cols>
    <col min="1" max="1" width="6.85546875" customWidth="1"/>
    <col min="2" max="2" width="28.85546875" customWidth="1"/>
    <col min="3" max="3" width="52.7109375" customWidth="1"/>
    <col min="4" max="5" width="13.28515625" customWidth="1"/>
    <col min="6" max="7" width="11.42578125" customWidth="1"/>
    <col min="8" max="8" width="34.28515625" customWidth="1"/>
    <col min="9" max="9" width="7.28515625" customWidth="1"/>
  </cols>
  <sheetData>
    <row r="1" spans="2:8" ht="117.75" customHeight="1" x14ac:dyDescent="0.25">
      <c r="B1" s="17" t="s">
        <v>140</v>
      </c>
      <c r="C1" s="18"/>
      <c r="D1" s="18"/>
      <c r="E1" s="18"/>
      <c r="F1" s="19"/>
      <c r="G1" s="19"/>
      <c r="H1" s="19"/>
    </row>
    <row r="2" spans="2:8" ht="117.75" customHeight="1" x14ac:dyDescent="0.25">
      <c r="B2" s="20" t="s">
        <v>142</v>
      </c>
      <c r="C2" s="19"/>
      <c r="D2" s="19"/>
      <c r="E2" s="19"/>
      <c r="F2" s="19"/>
      <c r="G2" s="19"/>
      <c r="H2" s="19"/>
    </row>
    <row r="3" spans="2:8" ht="61.5" customHeight="1" x14ac:dyDescent="0.25">
      <c r="B3" s="5" t="s">
        <v>46</v>
      </c>
      <c r="C3" s="6" t="s">
        <v>47</v>
      </c>
      <c r="D3" s="6" t="s">
        <v>141</v>
      </c>
      <c r="E3" s="7" t="s">
        <v>136</v>
      </c>
      <c r="F3" s="13" t="s">
        <v>145</v>
      </c>
      <c r="G3" s="13" t="s">
        <v>144</v>
      </c>
      <c r="H3" s="13" t="s">
        <v>143</v>
      </c>
    </row>
    <row r="4" spans="2:8" ht="52.5" x14ac:dyDescent="0.25">
      <c r="B4" s="8" t="s">
        <v>36</v>
      </c>
      <c r="C4" s="2" t="s">
        <v>48</v>
      </c>
      <c r="D4" s="3">
        <v>255</v>
      </c>
      <c r="E4" s="3" t="s">
        <v>137</v>
      </c>
      <c r="F4" s="15"/>
      <c r="G4" s="15">
        <f>+Tabla1[[#This Row],[CANTIDAD]]*F4</f>
        <v>0</v>
      </c>
      <c r="H4" s="14"/>
    </row>
    <row r="5" spans="2:8" ht="63" x14ac:dyDescent="0.25">
      <c r="B5" s="8" t="s">
        <v>37</v>
      </c>
      <c r="C5" s="2" t="s">
        <v>49</v>
      </c>
      <c r="D5" s="3">
        <v>24</v>
      </c>
      <c r="E5" s="3" t="s">
        <v>137</v>
      </c>
      <c r="F5" s="15"/>
      <c r="G5" s="15">
        <f>+Tabla1[[#This Row],[CANTIDAD]]*F5</f>
        <v>0</v>
      </c>
      <c r="H5" s="14"/>
    </row>
    <row r="6" spans="2:8" ht="73.5" x14ac:dyDescent="0.25">
      <c r="B6" s="8" t="s">
        <v>4</v>
      </c>
      <c r="C6" s="2" t="s">
        <v>50</v>
      </c>
      <c r="D6" s="3">
        <v>18</v>
      </c>
      <c r="E6" s="3" t="s">
        <v>137</v>
      </c>
      <c r="F6" s="15"/>
      <c r="G6" s="15">
        <f>+Tabla1[[#This Row],[CANTIDAD]]*F6</f>
        <v>0</v>
      </c>
      <c r="H6" s="14"/>
    </row>
    <row r="7" spans="2:8" ht="63" x14ac:dyDescent="0.25">
      <c r="B7" s="8" t="s">
        <v>38</v>
      </c>
      <c r="C7" s="2" t="s">
        <v>51</v>
      </c>
      <c r="D7" s="3">
        <v>14</v>
      </c>
      <c r="E7" s="3" t="s">
        <v>137</v>
      </c>
      <c r="F7" s="15"/>
      <c r="G7" s="15">
        <f>+Tabla1[[#This Row],[CANTIDAD]]*F7</f>
        <v>0</v>
      </c>
      <c r="H7" s="14"/>
    </row>
    <row r="8" spans="2:8" ht="64.5" customHeight="1" x14ac:dyDescent="0.25">
      <c r="B8" s="8" t="s">
        <v>39</v>
      </c>
      <c r="C8" s="2" t="s">
        <v>52</v>
      </c>
      <c r="D8" s="3">
        <v>74</v>
      </c>
      <c r="E8" s="3" t="s">
        <v>137</v>
      </c>
      <c r="F8" s="15"/>
      <c r="G8" s="15">
        <f>+Tabla1[[#This Row],[CANTIDAD]]*F8</f>
        <v>0</v>
      </c>
      <c r="H8" s="14"/>
    </row>
    <row r="9" spans="2:8" ht="63" x14ac:dyDescent="0.25">
      <c r="B9" s="8" t="s">
        <v>5</v>
      </c>
      <c r="C9" s="2" t="s">
        <v>53</v>
      </c>
      <c r="D9" s="3">
        <v>30</v>
      </c>
      <c r="E9" s="3" t="s">
        <v>137</v>
      </c>
      <c r="F9" s="15"/>
      <c r="G9" s="15">
        <f>+Tabla1[[#This Row],[CANTIDAD]]*F9</f>
        <v>0</v>
      </c>
      <c r="H9" s="14"/>
    </row>
    <row r="10" spans="2:8" ht="52.5" x14ac:dyDescent="0.25">
      <c r="B10" s="8" t="s">
        <v>6</v>
      </c>
      <c r="C10" s="2" t="s">
        <v>54</v>
      </c>
      <c r="D10" s="3">
        <v>30</v>
      </c>
      <c r="E10" s="3" t="s">
        <v>137</v>
      </c>
      <c r="F10" s="15"/>
      <c r="G10" s="15">
        <f>+Tabla1[[#This Row],[CANTIDAD]]*F10</f>
        <v>0</v>
      </c>
      <c r="H10" s="14"/>
    </row>
    <row r="13" spans="2:8" ht="18.75" x14ac:dyDescent="0.3">
      <c r="D13" s="21" t="s">
        <v>152</v>
      </c>
      <c r="E13" s="22"/>
      <c r="F13" s="22"/>
      <c r="G13" s="16">
        <f>SUM(G1:G10)</f>
        <v>0</v>
      </c>
    </row>
  </sheetData>
  <mergeCells count="3">
    <mergeCell ref="B1:H1"/>
    <mergeCell ref="B2:H2"/>
    <mergeCell ref="D13:F13"/>
  </mergeCells>
  <pageMargins left="0.7" right="0.7" top="0.75" bottom="0.75" header="0.3" footer="0.3"/>
  <pageSetup paperSize="9" scale="48" fitToHeight="0" orientation="portrait" r:id="rId1"/>
  <headerFooter>
    <oddHeader>&amp;C&amp;G</oddHead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6"/>
  <sheetViews>
    <sheetView zoomScaleNormal="100" workbookViewId="0"/>
  </sheetViews>
  <sheetFormatPr baseColWidth="10" defaultRowHeight="15" x14ac:dyDescent="0.25"/>
  <cols>
    <col min="1" max="1" width="7.42578125" customWidth="1"/>
    <col min="2" max="2" width="28.85546875" customWidth="1"/>
    <col min="3" max="3" width="52.7109375" customWidth="1"/>
    <col min="4" max="5" width="13.28515625" customWidth="1"/>
    <col min="6" max="7" width="11.42578125" customWidth="1"/>
    <col min="8" max="8" width="34.28515625" customWidth="1"/>
    <col min="9" max="9" width="7.140625" customWidth="1"/>
  </cols>
  <sheetData>
    <row r="1" spans="2:8" ht="117.75" customHeight="1" x14ac:dyDescent="0.25">
      <c r="B1" s="17" t="s">
        <v>140</v>
      </c>
      <c r="C1" s="18"/>
      <c r="D1" s="18"/>
      <c r="E1" s="18"/>
      <c r="F1" s="23"/>
      <c r="G1" s="23"/>
      <c r="H1" s="23"/>
    </row>
    <row r="2" spans="2:8" ht="117.75" customHeight="1" x14ac:dyDescent="0.25">
      <c r="B2" s="20" t="s">
        <v>149</v>
      </c>
      <c r="C2" s="23"/>
      <c r="D2" s="23"/>
      <c r="E2" s="23"/>
      <c r="F2" s="23"/>
      <c r="G2" s="23"/>
      <c r="H2" s="23"/>
    </row>
    <row r="3" spans="2:8" ht="61.5" customHeight="1" x14ac:dyDescent="0.25">
      <c r="B3" s="5" t="s">
        <v>46</v>
      </c>
      <c r="C3" s="6" t="s">
        <v>47</v>
      </c>
      <c r="D3" s="6" t="s">
        <v>141</v>
      </c>
      <c r="E3" s="7" t="s">
        <v>136</v>
      </c>
      <c r="F3" s="13" t="s">
        <v>145</v>
      </c>
      <c r="G3" s="13" t="s">
        <v>144</v>
      </c>
      <c r="H3" s="13" t="s">
        <v>143</v>
      </c>
    </row>
    <row r="4" spans="2:8" s="12" customFormat="1" ht="41.25" customHeight="1" x14ac:dyDescent="0.25">
      <c r="B4" s="8" t="s">
        <v>27</v>
      </c>
      <c r="C4" s="1" t="s">
        <v>112</v>
      </c>
      <c r="D4" s="3">
        <v>300</v>
      </c>
      <c r="E4" s="3" t="s">
        <v>138</v>
      </c>
      <c r="F4" s="15"/>
      <c r="G4" s="15">
        <f>+Tabla135[[#This Row],[CANTIDAD]]*F4</f>
        <v>0</v>
      </c>
      <c r="H4" s="14"/>
    </row>
    <row r="5" spans="2:8" s="12" customFormat="1" ht="45.75" customHeight="1" x14ac:dyDescent="0.25">
      <c r="B5" s="8" t="s">
        <v>42</v>
      </c>
      <c r="C5" s="1" t="s">
        <v>113</v>
      </c>
      <c r="D5" s="3">
        <v>14</v>
      </c>
      <c r="E5" s="3" t="s">
        <v>138</v>
      </c>
      <c r="F5" s="15"/>
      <c r="G5" s="15">
        <f>+Tabla135[[#This Row],[CANTIDAD]]*F5</f>
        <v>0</v>
      </c>
      <c r="H5" s="14"/>
    </row>
    <row r="6" spans="2:8" s="12" customFormat="1" ht="80.25" customHeight="1" x14ac:dyDescent="0.25">
      <c r="B6" s="8" t="s">
        <v>34</v>
      </c>
      <c r="C6" s="1" t="s">
        <v>118</v>
      </c>
      <c r="D6" s="3">
        <v>200</v>
      </c>
      <c r="E6" s="3" t="s">
        <v>138</v>
      </c>
      <c r="F6" s="15"/>
      <c r="G6" s="15">
        <f>+Tabla135[[#This Row],[CANTIDAD]]*F6</f>
        <v>0</v>
      </c>
      <c r="H6" s="14"/>
    </row>
    <row r="7" spans="2:8" s="12" customFormat="1" ht="90.75" customHeight="1" x14ac:dyDescent="0.25">
      <c r="B7" s="8" t="s">
        <v>35</v>
      </c>
      <c r="C7" s="1" t="s">
        <v>147</v>
      </c>
      <c r="D7" s="3">
        <v>80</v>
      </c>
      <c r="E7" s="3" t="s">
        <v>138</v>
      </c>
      <c r="F7" s="15"/>
      <c r="G7" s="15">
        <f>+Tabla135[[#This Row],[CANTIDAD]]*F7</f>
        <v>0</v>
      </c>
      <c r="H7" s="14"/>
    </row>
    <row r="8" spans="2:8" s="12" customFormat="1" ht="195" customHeight="1" x14ac:dyDescent="0.25">
      <c r="B8" s="8" t="s">
        <v>33</v>
      </c>
      <c r="C8" s="1" t="s">
        <v>119</v>
      </c>
      <c r="D8" s="3">
        <v>10</v>
      </c>
      <c r="E8" s="3" t="s">
        <v>138</v>
      </c>
      <c r="F8" s="15"/>
      <c r="G8" s="15">
        <f>+Tabla135[[#This Row],[CANTIDAD]]*F8</f>
        <v>0</v>
      </c>
      <c r="H8" s="14"/>
    </row>
    <row r="9" spans="2:8" s="12" customFormat="1" ht="195" customHeight="1" x14ac:dyDescent="0.25">
      <c r="B9" s="8" t="s">
        <v>28</v>
      </c>
      <c r="C9" s="1" t="s">
        <v>120</v>
      </c>
      <c r="D9" s="3">
        <v>16</v>
      </c>
      <c r="E9" s="3" t="s">
        <v>138</v>
      </c>
      <c r="F9" s="15"/>
      <c r="G9" s="15">
        <f>+Tabla135[[#This Row],[CANTIDAD]]*F9</f>
        <v>0</v>
      </c>
      <c r="H9" s="14"/>
    </row>
    <row r="10" spans="2:8" s="12" customFormat="1" ht="165.75" customHeight="1" x14ac:dyDescent="0.25">
      <c r="B10" s="8" t="s">
        <v>32</v>
      </c>
      <c r="C10" s="1" t="s">
        <v>121</v>
      </c>
      <c r="D10" s="3">
        <v>10</v>
      </c>
      <c r="E10" s="3" t="s">
        <v>138</v>
      </c>
      <c r="F10" s="15"/>
      <c r="G10" s="15">
        <f>+Tabla135[[#This Row],[CANTIDAD]]*F10</f>
        <v>0</v>
      </c>
      <c r="H10" s="14"/>
    </row>
    <row r="11" spans="2:8" s="12" customFormat="1" ht="173.25" customHeight="1" x14ac:dyDescent="0.25">
      <c r="B11" s="8" t="s">
        <v>29</v>
      </c>
      <c r="C11" s="1" t="s">
        <v>146</v>
      </c>
      <c r="D11" s="3">
        <v>10</v>
      </c>
      <c r="E11" s="3" t="s">
        <v>138</v>
      </c>
      <c r="F11" s="15"/>
      <c r="G11" s="15">
        <f>+Tabla135[[#This Row],[CANTIDAD]]*F11</f>
        <v>0</v>
      </c>
      <c r="H11" s="14"/>
    </row>
    <row r="12" spans="2:8" s="12" customFormat="1" ht="81.75" customHeight="1" x14ac:dyDescent="0.25">
      <c r="B12" s="8" t="s">
        <v>30</v>
      </c>
      <c r="C12" s="1" t="s">
        <v>122</v>
      </c>
      <c r="D12" s="3">
        <v>4</v>
      </c>
      <c r="E12" s="3" t="s">
        <v>138</v>
      </c>
      <c r="F12" s="15"/>
      <c r="G12" s="15">
        <f>+Tabla135[[#This Row],[CANTIDAD]]*F12</f>
        <v>0</v>
      </c>
      <c r="H12" s="14"/>
    </row>
    <row r="13" spans="2:8" s="12" customFormat="1" ht="33" customHeight="1" x14ac:dyDescent="0.25">
      <c r="B13" s="8">
        <v>81909010</v>
      </c>
      <c r="C13" s="1" t="s">
        <v>124</v>
      </c>
      <c r="D13" s="3">
        <v>1</v>
      </c>
      <c r="E13" s="3" t="s">
        <v>138</v>
      </c>
      <c r="F13" s="15"/>
      <c r="G13" s="15">
        <f>+Tabla135[[#This Row],[CANTIDAD]]*F13</f>
        <v>0</v>
      </c>
      <c r="H13" s="14"/>
    </row>
    <row r="16" spans="2:8" ht="18.75" x14ac:dyDescent="0.3">
      <c r="D16" s="21" t="s">
        <v>151</v>
      </c>
      <c r="E16" s="22"/>
      <c r="F16" s="22"/>
      <c r="G16" s="16">
        <f>SUM(G4:G13)</f>
        <v>0</v>
      </c>
    </row>
  </sheetData>
  <mergeCells count="3">
    <mergeCell ref="B1:H1"/>
    <mergeCell ref="B2:H2"/>
    <mergeCell ref="D16:F16"/>
  </mergeCells>
  <pageMargins left="0.7" right="0.7" top="0.75" bottom="0.75" header="0.3" footer="0.3"/>
  <pageSetup paperSize="9" scale="46"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79"/>
  <sheetViews>
    <sheetView zoomScaleNormal="100" workbookViewId="0">
      <selection activeCell="B7" sqref="B7"/>
    </sheetView>
  </sheetViews>
  <sheetFormatPr baseColWidth="10" defaultRowHeight="15" x14ac:dyDescent="0.25"/>
  <cols>
    <col min="1" max="1" width="6.85546875" customWidth="1"/>
    <col min="2" max="2" width="28.85546875" customWidth="1"/>
    <col min="3" max="3" width="52.7109375" customWidth="1"/>
    <col min="4" max="5" width="13.28515625" customWidth="1"/>
    <col min="6" max="6" width="11.42578125" customWidth="1"/>
    <col min="7" max="7" width="17.28515625" customWidth="1"/>
    <col min="8" max="8" width="34.28515625" customWidth="1"/>
    <col min="9" max="9" width="7.42578125" customWidth="1"/>
  </cols>
  <sheetData>
    <row r="1" spans="2:8" ht="117.75" customHeight="1" x14ac:dyDescent="0.25">
      <c r="B1" s="17" t="s">
        <v>140</v>
      </c>
      <c r="C1" s="18"/>
      <c r="D1" s="18"/>
      <c r="E1" s="18"/>
      <c r="F1" s="23"/>
      <c r="G1" s="23"/>
      <c r="H1" s="23"/>
    </row>
    <row r="2" spans="2:8" ht="117.75" customHeight="1" x14ac:dyDescent="0.25">
      <c r="B2" s="20" t="s">
        <v>148</v>
      </c>
      <c r="C2" s="23"/>
      <c r="D2" s="23"/>
      <c r="E2" s="23"/>
      <c r="F2" s="23"/>
      <c r="G2" s="23"/>
      <c r="H2" s="23"/>
    </row>
    <row r="3" spans="2:8" ht="61.5" customHeight="1" x14ac:dyDescent="0.25">
      <c r="B3" s="5" t="s">
        <v>46</v>
      </c>
      <c r="C3" s="6" t="s">
        <v>47</v>
      </c>
      <c r="D3" s="6" t="s">
        <v>141</v>
      </c>
      <c r="E3" s="7" t="s">
        <v>136</v>
      </c>
      <c r="F3" s="13" t="s">
        <v>145</v>
      </c>
      <c r="G3" s="13" t="s">
        <v>144</v>
      </c>
      <c r="H3" s="13" t="s">
        <v>143</v>
      </c>
    </row>
    <row r="4" spans="2:8" s="12" customFormat="1" ht="40.5" customHeight="1" x14ac:dyDescent="0.25">
      <c r="B4" s="8">
        <v>82001003</v>
      </c>
      <c r="C4" s="2" t="s">
        <v>55</v>
      </c>
      <c r="D4" s="3">
        <v>500</v>
      </c>
      <c r="E4" s="3" t="s">
        <v>138</v>
      </c>
      <c r="F4" s="15"/>
      <c r="G4" s="15">
        <f>+Tabla13[[#This Row],[CANTIDAD]]*F4</f>
        <v>0</v>
      </c>
      <c r="H4" s="14"/>
    </row>
    <row r="5" spans="2:8" s="12" customFormat="1" ht="38.25" customHeight="1" x14ac:dyDescent="0.25">
      <c r="B5" s="8">
        <v>82001015</v>
      </c>
      <c r="C5" s="2" t="s">
        <v>56</v>
      </c>
      <c r="D5" s="3">
        <v>500</v>
      </c>
      <c r="E5" s="3" t="s">
        <v>138</v>
      </c>
      <c r="F5" s="15"/>
      <c r="G5" s="15">
        <f>+Tabla13[[#This Row],[CANTIDAD]]*F5</f>
        <v>0</v>
      </c>
      <c r="H5" s="14"/>
    </row>
    <row r="6" spans="2:8" s="12" customFormat="1" ht="51" customHeight="1" x14ac:dyDescent="0.25">
      <c r="B6" s="8">
        <v>82001013</v>
      </c>
      <c r="C6" s="2" t="s">
        <v>57</v>
      </c>
      <c r="D6" s="3">
        <v>50</v>
      </c>
      <c r="E6" s="3" t="s">
        <v>138</v>
      </c>
      <c r="F6" s="15"/>
      <c r="G6" s="15">
        <f>+Tabla13[[#This Row],[CANTIDAD]]*F6</f>
        <v>0</v>
      </c>
      <c r="H6" s="14"/>
    </row>
    <row r="7" spans="2:8" s="12" customFormat="1" ht="52.5" x14ac:dyDescent="0.25">
      <c r="B7" s="8">
        <v>82001007</v>
      </c>
      <c r="C7" s="2" t="s">
        <v>58</v>
      </c>
      <c r="D7" s="3">
        <v>10</v>
      </c>
      <c r="E7" s="3" t="s">
        <v>138</v>
      </c>
      <c r="F7" s="15"/>
      <c r="G7" s="15">
        <f>+Tabla13[[#This Row],[CANTIDAD]]*F7</f>
        <v>0</v>
      </c>
      <c r="H7" s="14"/>
    </row>
    <row r="8" spans="2:8" s="12" customFormat="1" ht="26.25" customHeight="1" x14ac:dyDescent="0.25">
      <c r="B8" s="8" t="s">
        <v>0</v>
      </c>
      <c r="C8" s="2" t="s">
        <v>59</v>
      </c>
      <c r="D8" s="3">
        <v>3</v>
      </c>
      <c r="E8" s="3" t="s">
        <v>138</v>
      </c>
      <c r="F8" s="15"/>
      <c r="G8" s="15">
        <f>+Tabla13[[#This Row],[CANTIDAD]]*F8</f>
        <v>0</v>
      </c>
      <c r="H8" s="14"/>
    </row>
    <row r="9" spans="2:8" s="12" customFormat="1" ht="27" customHeight="1" x14ac:dyDescent="0.25">
      <c r="B9" s="8">
        <v>82001002</v>
      </c>
      <c r="C9" s="2" t="s">
        <v>60</v>
      </c>
      <c r="D9" s="3">
        <v>4</v>
      </c>
      <c r="E9" s="3" t="s">
        <v>138</v>
      </c>
      <c r="F9" s="15"/>
      <c r="G9" s="15">
        <f>+Tabla13[[#This Row],[CANTIDAD]]*F9</f>
        <v>0</v>
      </c>
      <c r="H9" s="14"/>
    </row>
    <row r="10" spans="2:8" s="12" customFormat="1" ht="26.25" customHeight="1" x14ac:dyDescent="0.25">
      <c r="B10" s="8" t="s">
        <v>0</v>
      </c>
      <c r="C10" s="2" t="s">
        <v>61</v>
      </c>
      <c r="D10" s="3">
        <v>3</v>
      </c>
      <c r="E10" s="3" t="s">
        <v>138</v>
      </c>
      <c r="F10" s="15"/>
      <c r="G10" s="15">
        <f>+Tabla13[[#This Row],[CANTIDAD]]*F10</f>
        <v>0</v>
      </c>
      <c r="H10" s="14"/>
    </row>
    <row r="11" spans="2:8" s="12" customFormat="1" ht="36" customHeight="1" x14ac:dyDescent="0.25">
      <c r="B11" s="8">
        <v>82002018</v>
      </c>
      <c r="C11" s="2" t="s">
        <v>62</v>
      </c>
      <c r="D11" s="3">
        <v>1</v>
      </c>
      <c r="E11" s="3" t="s">
        <v>138</v>
      </c>
      <c r="F11" s="15"/>
      <c r="G11" s="15">
        <f>+Tabla13[[#This Row],[CANTIDAD]]*F11</f>
        <v>0</v>
      </c>
      <c r="H11" s="14"/>
    </row>
    <row r="12" spans="2:8" s="12" customFormat="1" ht="41.25" customHeight="1" x14ac:dyDescent="0.25">
      <c r="B12" s="8">
        <v>82101001</v>
      </c>
      <c r="C12" s="2" t="s">
        <v>63</v>
      </c>
      <c r="D12" s="3">
        <v>1</v>
      </c>
      <c r="E12" s="3" t="s">
        <v>138</v>
      </c>
      <c r="F12" s="15"/>
      <c r="G12" s="15">
        <f>+Tabla13[[#This Row],[CANTIDAD]]*F12</f>
        <v>0</v>
      </c>
      <c r="H12" s="14"/>
    </row>
    <row r="13" spans="2:8" s="12" customFormat="1" ht="95.25" customHeight="1" x14ac:dyDescent="0.25">
      <c r="B13" s="8" t="s">
        <v>1</v>
      </c>
      <c r="C13" s="2" t="s">
        <v>64</v>
      </c>
      <c r="D13" s="3">
        <v>50</v>
      </c>
      <c r="E13" s="3" t="s">
        <v>138</v>
      </c>
      <c r="F13" s="15"/>
      <c r="G13" s="15">
        <f>+Tabla13[[#This Row],[CANTIDAD]]*F13</f>
        <v>0</v>
      </c>
      <c r="H13" s="14"/>
    </row>
    <row r="14" spans="2:8" s="12" customFormat="1" ht="69" customHeight="1" x14ac:dyDescent="0.25">
      <c r="B14" s="8">
        <v>82402010</v>
      </c>
      <c r="C14" s="2" t="s">
        <v>65</v>
      </c>
      <c r="D14" s="3">
        <v>5</v>
      </c>
      <c r="E14" s="3" t="s">
        <v>138</v>
      </c>
      <c r="F14" s="15"/>
      <c r="G14" s="15">
        <f>+Tabla13[[#This Row],[CANTIDAD]]*F14</f>
        <v>0</v>
      </c>
      <c r="H14" s="14"/>
    </row>
    <row r="15" spans="2:8" s="12" customFormat="1" ht="123" customHeight="1" x14ac:dyDescent="0.25">
      <c r="B15" s="8">
        <v>82402011</v>
      </c>
      <c r="C15" s="2" t="s">
        <v>66</v>
      </c>
      <c r="D15" s="3">
        <v>1</v>
      </c>
      <c r="E15" s="3" t="s">
        <v>138</v>
      </c>
      <c r="F15" s="15"/>
      <c r="G15" s="15">
        <f>+Tabla13[[#This Row],[CANTIDAD]]*F15</f>
        <v>0</v>
      </c>
      <c r="H15" s="14"/>
    </row>
    <row r="16" spans="2:8" s="12" customFormat="1" ht="58.5" customHeight="1" x14ac:dyDescent="0.25">
      <c r="B16" s="8" t="s">
        <v>7</v>
      </c>
      <c r="C16" s="1" t="s">
        <v>67</v>
      </c>
      <c r="D16" s="3">
        <v>120</v>
      </c>
      <c r="E16" s="3" t="s">
        <v>139</v>
      </c>
      <c r="F16" s="15"/>
      <c r="G16" s="15">
        <f>+Tabla13[[#This Row],[CANTIDAD]]*F16</f>
        <v>0</v>
      </c>
      <c r="H16" s="14"/>
    </row>
    <row r="17" spans="2:8" s="12" customFormat="1" ht="57" customHeight="1" x14ac:dyDescent="0.25">
      <c r="B17" s="8" t="s">
        <v>44</v>
      </c>
      <c r="C17" s="1" t="s">
        <v>68</v>
      </c>
      <c r="D17" s="3">
        <v>210</v>
      </c>
      <c r="E17" s="3" t="s">
        <v>139</v>
      </c>
      <c r="F17" s="15"/>
      <c r="G17" s="15">
        <f>+Tabla13[[#This Row],[CANTIDAD]]*F17</f>
        <v>0</v>
      </c>
      <c r="H17" s="14"/>
    </row>
    <row r="18" spans="2:8" s="12" customFormat="1" ht="70.5" customHeight="1" x14ac:dyDescent="0.25">
      <c r="B18" s="8" t="s">
        <v>40</v>
      </c>
      <c r="C18" s="1" t="s">
        <v>69</v>
      </c>
      <c r="D18" s="3">
        <v>65</v>
      </c>
      <c r="E18" s="3" t="s">
        <v>139</v>
      </c>
      <c r="F18" s="15"/>
      <c r="G18" s="15">
        <f>+Tabla13[[#This Row],[CANTIDAD]]*F18</f>
        <v>0</v>
      </c>
      <c r="H18" s="14"/>
    </row>
    <row r="19" spans="2:8" s="12" customFormat="1" ht="70.5" customHeight="1" x14ac:dyDescent="0.25">
      <c r="B19" s="8" t="s">
        <v>8</v>
      </c>
      <c r="C19" s="1" t="s">
        <v>70</v>
      </c>
      <c r="D19" s="3">
        <v>144</v>
      </c>
      <c r="E19" s="3" t="s">
        <v>137</v>
      </c>
      <c r="F19" s="15"/>
      <c r="G19" s="15">
        <f>+Tabla13[[#This Row],[CANTIDAD]]*F19</f>
        <v>0</v>
      </c>
      <c r="H19" s="14"/>
    </row>
    <row r="20" spans="2:8" s="12" customFormat="1" ht="81.75" customHeight="1" x14ac:dyDescent="0.25">
      <c r="B20" s="8" t="s">
        <v>9</v>
      </c>
      <c r="C20" s="1" t="s">
        <v>71</v>
      </c>
      <c r="D20" s="3">
        <v>6</v>
      </c>
      <c r="E20" s="3" t="s">
        <v>137</v>
      </c>
      <c r="F20" s="15"/>
      <c r="G20" s="15">
        <f>+Tabla13[[#This Row],[CANTIDAD]]*F20</f>
        <v>0</v>
      </c>
      <c r="H20" s="14"/>
    </row>
    <row r="21" spans="2:8" s="12" customFormat="1" ht="93" customHeight="1" x14ac:dyDescent="0.25">
      <c r="B21" s="8" t="s">
        <v>10</v>
      </c>
      <c r="C21" s="1" t="s">
        <v>72</v>
      </c>
      <c r="D21" s="3">
        <v>6</v>
      </c>
      <c r="E21" s="3" t="s">
        <v>137</v>
      </c>
      <c r="F21" s="15"/>
      <c r="G21" s="15">
        <f>+Tabla13[[#This Row],[CANTIDAD]]*F21</f>
        <v>0</v>
      </c>
      <c r="H21" s="14"/>
    </row>
    <row r="22" spans="2:8" s="12" customFormat="1" ht="86.25" customHeight="1" x14ac:dyDescent="0.25">
      <c r="B22" s="8" t="s">
        <v>2</v>
      </c>
      <c r="C22" s="1" t="s">
        <v>73</v>
      </c>
      <c r="D22" s="3">
        <v>1</v>
      </c>
      <c r="E22" s="3" t="s">
        <v>137</v>
      </c>
      <c r="F22" s="15"/>
      <c r="G22" s="15">
        <f>+Tabla13[[#This Row],[CANTIDAD]]*F22</f>
        <v>0</v>
      </c>
      <c r="H22" s="14"/>
    </row>
    <row r="23" spans="2:8" s="12" customFormat="1" ht="79.5" customHeight="1" x14ac:dyDescent="0.25">
      <c r="B23" s="8" t="s">
        <v>3</v>
      </c>
      <c r="C23" s="1" t="s">
        <v>74</v>
      </c>
      <c r="D23" s="3">
        <v>1</v>
      </c>
      <c r="E23" s="3" t="s">
        <v>137</v>
      </c>
      <c r="F23" s="15"/>
      <c r="G23" s="15">
        <f>+Tabla13[[#This Row],[CANTIDAD]]*F23</f>
        <v>0</v>
      </c>
      <c r="H23" s="14"/>
    </row>
    <row r="24" spans="2:8" s="12" customFormat="1" ht="72" customHeight="1" x14ac:dyDescent="0.25">
      <c r="B24" s="8" t="s">
        <v>41</v>
      </c>
      <c r="C24" s="1" t="s">
        <v>75</v>
      </c>
      <c r="D24" s="3">
        <v>3</v>
      </c>
      <c r="E24" s="3" t="s">
        <v>137</v>
      </c>
      <c r="F24" s="15"/>
      <c r="G24" s="15">
        <f>+Tabla13[[#This Row],[CANTIDAD]]*F24</f>
        <v>0</v>
      </c>
      <c r="H24" s="14"/>
    </row>
    <row r="25" spans="2:8" s="12" customFormat="1" ht="106.5" customHeight="1" x14ac:dyDescent="0.25">
      <c r="B25" s="8" t="s">
        <v>11</v>
      </c>
      <c r="C25" s="1" t="s">
        <v>76</v>
      </c>
      <c r="D25" s="3">
        <v>3</v>
      </c>
      <c r="E25" s="3" t="s">
        <v>137</v>
      </c>
      <c r="F25" s="15"/>
      <c r="G25" s="15">
        <f>+Tabla13[[#This Row],[CANTIDAD]]*F25</f>
        <v>0</v>
      </c>
      <c r="H25" s="14"/>
    </row>
    <row r="26" spans="2:8" s="12" customFormat="1" ht="83.25" customHeight="1" x14ac:dyDescent="0.25">
      <c r="B26" s="8" t="s">
        <v>12</v>
      </c>
      <c r="C26" s="1" t="s">
        <v>77</v>
      </c>
      <c r="D26" s="3">
        <v>6</v>
      </c>
      <c r="E26" s="3" t="s">
        <v>137</v>
      </c>
      <c r="F26" s="15"/>
      <c r="G26" s="15">
        <f>+Tabla13[[#This Row],[CANTIDAD]]*F26</f>
        <v>0</v>
      </c>
      <c r="H26" s="14"/>
    </row>
    <row r="27" spans="2:8" s="12" customFormat="1" ht="93" customHeight="1" x14ac:dyDescent="0.25">
      <c r="B27" s="8" t="s">
        <v>13</v>
      </c>
      <c r="C27" s="1" t="s">
        <v>78</v>
      </c>
      <c r="D27" s="3">
        <v>4</v>
      </c>
      <c r="E27" s="3" t="s">
        <v>137</v>
      </c>
      <c r="F27" s="15"/>
      <c r="G27" s="15">
        <f>+Tabla13[[#This Row],[CANTIDAD]]*F27</f>
        <v>0</v>
      </c>
      <c r="H27" s="14"/>
    </row>
    <row r="28" spans="2:8" s="12" customFormat="1" ht="74.25" customHeight="1" x14ac:dyDescent="0.25">
      <c r="B28" s="8">
        <v>82301016</v>
      </c>
      <c r="C28" s="1" t="s">
        <v>79</v>
      </c>
      <c r="D28" s="3">
        <v>288</v>
      </c>
      <c r="E28" s="3" t="s">
        <v>137</v>
      </c>
      <c r="F28" s="15"/>
      <c r="G28" s="15">
        <f>+Tabla13[[#This Row],[CANTIDAD]]*F28</f>
        <v>0</v>
      </c>
      <c r="H28" s="14"/>
    </row>
    <row r="29" spans="2:8" s="12" customFormat="1" ht="72.75" customHeight="1" x14ac:dyDescent="0.25">
      <c r="B29" s="8" t="s">
        <v>14</v>
      </c>
      <c r="C29" s="1" t="s">
        <v>80</v>
      </c>
      <c r="D29" s="3">
        <v>48</v>
      </c>
      <c r="E29" s="3" t="s">
        <v>137</v>
      </c>
      <c r="F29" s="15"/>
      <c r="G29" s="15">
        <f>+Tabla13[[#This Row],[CANTIDAD]]*F29</f>
        <v>0</v>
      </c>
      <c r="H29" s="14"/>
    </row>
    <row r="30" spans="2:8" s="12" customFormat="1" ht="102.75" customHeight="1" x14ac:dyDescent="0.25">
      <c r="B30" s="8" t="s">
        <v>15</v>
      </c>
      <c r="C30" s="1" t="s">
        <v>81</v>
      </c>
      <c r="D30" s="3">
        <v>6</v>
      </c>
      <c r="E30" s="3" t="s">
        <v>137</v>
      </c>
      <c r="F30" s="15"/>
      <c r="G30" s="15">
        <f>+Tabla13[[#This Row],[CANTIDAD]]*F30</f>
        <v>0</v>
      </c>
      <c r="H30" s="14"/>
    </row>
    <row r="31" spans="2:8" s="12" customFormat="1" ht="82.5" customHeight="1" x14ac:dyDescent="0.25">
      <c r="B31" s="8" t="s">
        <v>16</v>
      </c>
      <c r="C31" s="1" t="s">
        <v>82</v>
      </c>
      <c r="D31" s="3">
        <v>3</v>
      </c>
      <c r="E31" s="3" t="s">
        <v>137</v>
      </c>
      <c r="F31" s="15"/>
      <c r="G31" s="15">
        <f>+Tabla13[[#This Row],[CANTIDAD]]*F31</f>
        <v>0</v>
      </c>
      <c r="H31" s="14"/>
    </row>
    <row r="32" spans="2:8" s="12" customFormat="1" ht="154.5" customHeight="1" x14ac:dyDescent="0.25">
      <c r="B32" s="8" t="s">
        <v>17</v>
      </c>
      <c r="C32" s="1" t="s">
        <v>83</v>
      </c>
      <c r="D32" s="3">
        <v>48</v>
      </c>
      <c r="E32" s="3" t="s">
        <v>137</v>
      </c>
      <c r="F32" s="15"/>
      <c r="G32" s="15">
        <f>+Tabla13[[#This Row],[CANTIDAD]]*F32</f>
        <v>0</v>
      </c>
      <c r="H32" s="14"/>
    </row>
    <row r="33" spans="2:8" s="12" customFormat="1" ht="85.5" customHeight="1" x14ac:dyDescent="0.25">
      <c r="B33" s="8" t="s">
        <v>18</v>
      </c>
      <c r="C33" s="1" t="s">
        <v>84</v>
      </c>
      <c r="D33" s="3">
        <v>4</v>
      </c>
      <c r="E33" s="3" t="s">
        <v>137</v>
      </c>
      <c r="F33" s="15"/>
      <c r="G33" s="15">
        <f>+Tabla13[[#This Row],[CANTIDAD]]*F33</f>
        <v>0</v>
      </c>
      <c r="H33" s="14"/>
    </row>
    <row r="34" spans="2:8" s="12" customFormat="1" ht="70.5" customHeight="1" x14ac:dyDescent="0.25">
      <c r="B34" s="8" t="s">
        <v>19</v>
      </c>
      <c r="C34" s="1" t="s">
        <v>85</v>
      </c>
      <c r="D34" s="3">
        <v>86</v>
      </c>
      <c r="E34" s="3" t="s">
        <v>137</v>
      </c>
      <c r="F34" s="15"/>
      <c r="G34" s="15">
        <f>+Tabla13[[#This Row],[CANTIDAD]]*F34</f>
        <v>0</v>
      </c>
      <c r="H34" s="14"/>
    </row>
    <row r="35" spans="2:8" s="12" customFormat="1" ht="104.25" customHeight="1" x14ac:dyDescent="0.25">
      <c r="B35" s="8" t="s">
        <v>20</v>
      </c>
      <c r="C35" s="1" t="s">
        <v>86</v>
      </c>
      <c r="D35" s="3">
        <v>3</v>
      </c>
      <c r="E35" s="3" t="s">
        <v>137</v>
      </c>
      <c r="F35" s="15"/>
      <c r="G35" s="15">
        <f>+Tabla13[[#This Row],[CANTIDAD]]*F35</f>
        <v>0</v>
      </c>
      <c r="H35" s="14"/>
    </row>
    <row r="36" spans="2:8" s="12" customFormat="1" ht="82.5" customHeight="1" x14ac:dyDescent="0.25">
      <c r="B36" s="8" t="s">
        <v>21</v>
      </c>
      <c r="C36" s="1" t="s">
        <v>87</v>
      </c>
      <c r="D36" s="3">
        <v>60</v>
      </c>
      <c r="E36" s="3" t="s">
        <v>137</v>
      </c>
      <c r="F36" s="15"/>
      <c r="G36" s="15">
        <f>+Tabla13[[#This Row],[CANTIDAD]]*F36</f>
        <v>0</v>
      </c>
      <c r="H36" s="14"/>
    </row>
    <row r="37" spans="2:8" s="12" customFormat="1" ht="83.25" customHeight="1" x14ac:dyDescent="0.25">
      <c r="B37" s="8" t="s">
        <v>22</v>
      </c>
      <c r="C37" s="1" t="s">
        <v>88</v>
      </c>
      <c r="D37" s="3">
        <v>1360</v>
      </c>
      <c r="E37" s="3" t="s">
        <v>137</v>
      </c>
      <c r="F37" s="15"/>
      <c r="G37" s="15">
        <f>+Tabla13[[#This Row],[CANTIDAD]]*F37</f>
        <v>0</v>
      </c>
      <c r="H37" s="14"/>
    </row>
    <row r="38" spans="2:8" s="12" customFormat="1" ht="77.25" customHeight="1" x14ac:dyDescent="0.25">
      <c r="B38" s="8" t="s">
        <v>23</v>
      </c>
      <c r="C38" s="1" t="s">
        <v>89</v>
      </c>
      <c r="D38" s="3">
        <v>3</v>
      </c>
      <c r="E38" s="3" t="s">
        <v>137</v>
      </c>
      <c r="F38" s="15"/>
      <c r="G38" s="15">
        <f>+Tabla13[[#This Row],[CANTIDAD]]*F38</f>
        <v>0</v>
      </c>
      <c r="H38" s="14"/>
    </row>
    <row r="39" spans="2:8" s="12" customFormat="1" ht="105.75" customHeight="1" x14ac:dyDescent="0.25">
      <c r="B39" s="8" t="s">
        <v>24</v>
      </c>
      <c r="C39" s="1" t="s">
        <v>90</v>
      </c>
      <c r="D39" s="3">
        <v>3</v>
      </c>
      <c r="E39" s="3" t="s">
        <v>137</v>
      </c>
      <c r="F39" s="15"/>
      <c r="G39" s="15">
        <f>+Tabla13[[#This Row],[CANTIDAD]]*F39</f>
        <v>0</v>
      </c>
      <c r="H39" s="14"/>
    </row>
    <row r="40" spans="2:8" s="12" customFormat="1" ht="146.25" customHeight="1" x14ac:dyDescent="0.25">
      <c r="B40" s="8" t="s">
        <v>25</v>
      </c>
      <c r="C40" s="1" t="s">
        <v>91</v>
      </c>
      <c r="D40" s="3">
        <v>3</v>
      </c>
      <c r="E40" s="3" t="s">
        <v>137</v>
      </c>
      <c r="F40" s="15"/>
      <c r="G40" s="15">
        <f>+Tabla13[[#This Row],[CANTIDAD]]*F40</f>
        <v>0</v>
      </c>
      <c r="H40" s="14"/>
    </row>
    <row r="41" spans="2:8" s="12" customFormat="1" ht="165" customHeight="1" x14ac:dyDescent="0.25">
      <c r="B41" s="8" t="s">
        <v>26</v>
      </c>
      <c r="C41" s="1" t="s">
        <v>92</v>
      </c>
      <c r="D41" s="3">
        <v>4</v>
      </c>
      <c r="E41" s="3" t="s">
        <v>137</v>
      </c>
      <c r="F41" s="15"/>
      <c r="G41" s="15">
        <f>+Tabla13[[#This Row],[CANTIDAD]]*F41</f>
        <v>0</v>
      </c>
      <c r="H41" s="14"/>
    </row>
    <row r="42" spans="2:8" s="12" customFormat="1" ht="136.5" customHeight="1" x14ac:dyDescent="0.25">
      <c r="B42" s="8">
        <v>82301030</v>
      </c>
      <c r="C42" s="1" t="s">
        <v>93</v>
      </c>
      <c r="D42" s="3">
        <v>1</v>
      </c>
      <c r="E42" s="3" t="s">
        <v>137</v>
      </c>
      <c r="F42" s="15"/>
      <c r="G42" s="15">
        <f>+Tabla13[[#This Row],[CANTIDAD]]*F42</f>
        <v>0</v>
      </c>
      <c r="H42" s="14"/>
    </row>
    <row r="43" spans="2:8" s="12" customFormat="1" ht="147.75" customHeight="1" x14ac:dyDescent="0.25">
      <c r="B43" s="8">
        <v>82301019</v>
      </c>
      <c r="C43" s="1" t="s">
        <v>94</v>
      </c>
      <c r="D43" s="3">
        <v>1</v>
      </c>
      <c r="E43" s="3" t="s">
        <v>137</v>
      </c>
      <c r="F43" s="15"/>
      <c r="G43" s="15">
        <f>+Tabla13[[#This Row],[CANTIDAD]]*F43</f>
        <v>0</v>
      </c>
      <c r="H43" s="14"/>
    </row>
    <row r="44" spans="2:8" s="12" customFormat="1" ht="147.75" customHeight="1" x14ac:dyDescent="0.25">
      <c r="B44" s="8">
        <v>82301046</v>
      </c>
      <c r="C44" s="1" t="s">
        <v>95</v>
      </c>
      <c r="D44" s="3">
        <v>1</v>
      </c>
      <c r="E44" s="3" t="s">
        <v>137</v>
      </c>
      <c r="F44" s="15"/>
      <c r="G44" s="15">
        <f>+Tabla13[[#This Row],[CANTIDAD]]*F44</f>
        <v>0</v>
      </c>
      <c r="H44" s="14"/>
    </row>
    <row r="45" spans="2:8" s="12" customFormat="1" ht="115.5" customHeight="1" x14ac:dyDescent="0.25">
      <c r="B45" s="8">
        <v>82301102</v>
      </c>
      <c r="C45" s="1" t="s">
        <v>96</v>
      </c>
      <c r="D45" s="3">
        <v>10</v>
      </c>
      <c r="E45" s="3" t="s">
        <v>137</v>
      </c>
      <c r="F45" s="15"/>
      <c r="G45" s="15">
        <f>+Tabla13[[#This Row],[CANTIDAD]]*F45</f>
        <v>0</v>
      </c>
      <c r="H45" s="14"/>
    </row>
    <row r="46" spans="2:8" s="12" customFormat="1" ht="136.5" customHeight="1" x14ac:dyDescent="0.25">
      <c r="B46" s="8">
        <v>82601014</v>
      </c>
      <c r="C46" s="1" t="s">
        <v>97</v>
      </c>
      <c r="D46" s="3">
        <v>1</v>
      </c>
      <c r="E46" s="3" t="s">
        <v>138</v>
      </c>
      <c r="F46" s="15"/>
      <c r="G46" s="15">
        <f>+Tabla13[[#This Row],[CANTIDAD]]*F46</f>
        <v>0</v>
      </c>
      <c r="H46" s="14"/>
    </row>
    <row r="47" spans="2:8" s="12" customFormat="1" ht="90" customHeight="1" x14ac:dyDescent="0.25">
      <c r="B47" s="8">
        <v>82401001</v>
      </c>
      <c r="C47" s="1" t="s">
        <v>98</v>
      </c>
      <c r="D47" s="3">
        <v>140</v>
      </c>
      <c r="E47" s="3" t="s">
        <v>137</v>
      </c>
      <c r="F47" s="15"/>
      <c r="G47" s="15">
        <f>+Tabla13[[#This Row],[CANTIDAD]]*F47</f>
        <v>0</v>
      </c>
      <c r="H47" s="14"/>
    </row>
    <row r="48" spans="2:8" s="12" customFormat="1" ht="83.25" customHeight="1" x14ac:dyDescent="0.25">
      <c r="B48" s="8">
        <v>82401019</v>
      </c>
      <c r="C48" s="1" t="s">
        <v>99</v>
      </c>
      <c r="D48" s="3">
        <v>1</v>
      </c>
      <c r="E48" s="3" t="s">
        <v>137</v>
      </c>
      <c r="F48" s="15"/>
      <c r="G48" s="15">
        <f>+Tabla13[[#This Row],[CANTIDAD]]*F48</f>
        <v>0</v>
      </c>
      <c r="H48" s="14"/>
    </row>
    <row r="49" spans="2:8" s="12" customFormat="1" ht="114" customHeight="1" x14ac:dyDescent="0.25">
      <c r="B49" s="8">
        <v>82401002</v>
      </c>
      <c r="C49" s="1" t="s">
        <v>100</v>
      </c>
      <c r="D49" s="3">
        <v>50</v>
      </c>
      <c r="E49" s="3" t="s">
        <v>137</v>
      </c>
      <c r="F49" s="15"/>
      <c r="G49" s="15">
        <f>+Tabla13[[#This Row],[CANTIDAD]]*F49</f>
        <v>0</v>
      </c>
      <c r="H49" s="14"/>
    </row>
    <row r="50" spans="2:8" s="12" customFormat="1" ht="54.75" customHeight="1" x14ac:dyDescent="0.25">
      <c r="B50" s="8">
        <v>82401008</v>
      </c>
      <c r="C50" s="1" t="s">
        <v>101</v>
      </c>
      <c r="D50" s="3">
        <v>1</v>
      </c>
      <c r="E50" s="3" t="s">
        <v>137</v>
      </c>
      <c r="F50" s="15"/>
      <c r="G50" s="15">
        <f>+Tabla13[[#This Row],[CANTIDAD]]*F50</f>
        <v>0</v>
      </c>
      <c r="H50" s="14"/>
    </row>
    <row r="51" spans="2:8" s="12" customFormat="1" ht="77.25" customHeight="1" x14ac:dyDescent="0.25">
      <c r="B51" s="8">
        <v>82401009</v>
      </c>
      <c r="C51" s="1" t="s">
        <v>102</v>
      </c>
      <c r="D51" s="3">
        <v>1</v>
      </c>
      <c r="E51" s="3" t="s">
        <v>137</v>
      </c>
      <c r="F51" s="15"/>
      <c r="G51" s="15">
        <f>+Tabla13[[#This Row],[CANTIDAD]]*F51</f>
        <v>0</v>
      </c>
      <c r="H51" s="14"/>
    </row>
    <row r="52" spans="2:8" s="12" customFormat="1" ht="227.25" customHeight="1" x14ac:dyDescent="0.25">
      <c r="B52" s="8">
        <v>82402002</v>
      </c>
      <c r="C52" s="1" t="s">
        <v>103</v>
      </c>
      <c r="D52" s="3">
        <v>1</v>
      </c>
      <c r="E52" s="3" t="s">
        <v>138</v>
      </c>
      <c r="F52" s="15"/>
      <c r="G52" s="15">
        <f>+Tabla13[[#This Row],[CANTIDAD]]*F52</f>
        <v>0</v>
      </c>
      <c r="H52" s="14"/>
    </row>
    <row r="53" spans="2:8" s="12" customFormat="1" ht="63" customHeight="1" x14ac:dyDescent="0.25">
      <c r="B53" s="8">
        <v>82402006</v>
      </c>
      <c r="C53" s="1" t="s">
        <v>104</v>
      </c>
      <c r="D53" s="3">
        <v>1</v>
      </c>
      <c r="E53" s="3" t="s">
        <v>138</v>
      </c>
      <c r="F53" s="15"/>
      <c r="G53" s="15">
        <f>+Tabla13[[#This Row],[CANTIDAD]]*F53</f>
        <v>0</v>
      </c>
      <c r="H53" s="14"/>
    </row>
    <row r="54" spans="2:8" s="12" customFormat="1" ht="47.25" customHeight="1" x14ac:dyDescent="0.25">
      <c r="B54" s="8">
        <v>82402007</v>
      </c>
      <c r="C54" s="1" t="s">
        <v>105</v>
      </c>
      <c r="D54" s="3">
        <v>1</v>
      </c>
      <c r="E54" s="3" t="s">
        <v>138</v>
      </c>
      <c r="F54" s="15"/>
      <c r="G54" s="15">
        <f>+Tabla13[[#This Row],[CANTIDAD]]*F54</f>
        <v>0</v>
      </c>
      <c r="H54" s="14"/>
    </row>
    <row r="55" spans="2:8" s="12" customFormat="1" ht="42.75" customHeight="1" x14ac:dyDescent="0.25">
      <c r="B55" s="8">
        <v>82402008</v>
      </c>
      <c r="C55" s="1" t="s">
        <v>106</v>
      </c>
      <c r="D55" s="3">
        <v>1</v>
      </c>
      <c r="E55" s="3" t="s">
        <v>138</v>
      </c>
      <c r="F55" s="15"/>
      <c r="G55" s="15">
        <f>+Tabla13[[#This Row],[CANTIDAD]]*F55</f>
        <v>0</v>
      </c>
      <c r="H55" s="14"/>
    </row>
    <row r="56" spans="2:8" s="12" customFormat="1" ht="48" customHeight="1" x14ac:dyDescent="0.25">
      <c r="B56" s="8">
        <v>82402009</v>
      </c>
      <c r="C56" s="1" t="s">
        <v>107</v>
      </c>
      <c r="D56" s="3">
        <v>1</v>
      </c>
      <c r="E56" s="3" t="s">
        <v>138</v>
      </c>
      <c r="F56" s="15"/>
      <c r="G56" s="15">
        <f>+Tabla13[[#This Row],[CANTIDAD]]*F56</f>
        <v>0</v>
      </c>
      <c r="H56" s="14"/>
    </row>
    <row r="57" spans="2:8" s="12" customFormat="1" ht="61.5" customHeight="1" x14ac:dyDescent="0.25">
      <c r="B57" s="8">
        <v>82402012</v>
      </c>
      <c r="C57" s="1" t="s">
        <v>108</v>
      </c>
      <c r="D57" s="3">
        <v>1</v>
      </c>
      <c r="E57" s="3" t="s">
        <v>138</v>
      </c>
      <c r="F57" s="15"/>
      <c r="G57" s="15">
        <f>+Tabla13[[#This Row],[CANTIDAD]]*F57</f>
        <v>0</v>
      </c>
      <c r="H57" s="14"/>
    </row>
    <row r="58" spans="2:8" s="12" customFormat="1" ht="60" customHeight="1" x14ac:dyDescent="0.25">
      <c r="B58" s="8">
        <v>82402013</v>
      </c>
      <c r="C58" s="1" t="s">
        <v>109</v>
      </c>
      <c r="D58" s="3">
        <v>1</v>
      </c>
      <c r="E58" s="3" t="s">
        <v>138</v>
      </c>
      <c r="F58" s="15"/>
      <c r="G58" s="15">
        <f>+Tabla13[[#This Row],[CANTIDAD]]*F58</f>
        <v>0</v>
      </c>
      <c r="H58" s="14"/>
    </row>
    <row r="59" spans="2:8" s="12" customFormat="1" ht="46.5" customHeight="1" x14ac:dyDescent="0.25">
      <c r="B59" s="8">
        <v>82401014</v>
      </c>
      <c r="C59" s="1" t="s">
        <v>110</v>
      </c>
      <c r="D59" s="3">
        <v>1</v>
      </c>
      <c r="E59" s="3" t="s">
        <v>137</v>
      </c>
      <c r="F59" s="15"/>
      <c r="G59" s="15">
        <f>+Tabla13[[#This Row],[CANTIDAD]]*F59</f>
        <v>0</v>
      </c>
      <c r="H59" s="14"/>
    </row>
    <row r="60" spans="2:8" s="12" customFormat="1" ht="99.75" customHeight="1" x14ac:dyDescent="0.25">
      <c r="B60" s="8">
        <v>82401015</v>
      </c>
      <c r="C60" s="1" t="s">
        <v>111</v>
      </c>
      <c r="D60" s="3">
        <v>1</v>
      </c>
      <c r="E60" s="3" t="s">
        <v>137</v>
      </c>
      <c r="F60" s="15"/>
      <c r="G60" s="15">
        <f>+Tabla13[[#This Row],[CANTIDAD]]*F60</f>
        <v>0</v>
      </c>
      <c r="H60" s="14"/>
    </row>
    <row r="61" spans="2:8" s="12" customFormat="1" ht="88.5" customHeight="1" x14ac:dyDescent="0.25">
      <c r="B61" s="8">
        <v>82601004</v>
      </c>
      <c r="C61" s="1" t="s">
        <v>114</v>
      </c>
      <c r="D61" s="3">
        <v>1</v>
      </c>
      <c r="E61" s="3" t="s">
        <v>138</v>
      </c>
      <c r="F61" s="15"/>
      <c r="G61" s="15">
        <f>+Tabla13[[#This Row],[CANTIDAD]]*F61</f>
        <v>0</v>
      </c>
      <c r="H61" s="14"/>
    </row>
    <row r="62" spans="2:8" s="12" customFormat="1" ht="80.25" customHeight="1" x14ac:dyDescent="0.25">
      <c r="B62" s="8">
        <v>82601010</v>
      </c>
      <c r="C62" s="1" t="s">
        <v>115</v>
      </c>
      <c r="D62" s="3">
        <v>1</v>
      </c>
      <c r="E62" s="3" t="s">
        <v>138</v>
      </c>
      <c r="F62" s="15"/>
      <c r="G62" s="15">
        <f>+Tabla13[[#This Row],[CANTIDAD]]*F62</f>
        <v>0</v>
      </c>
      <c r="H62" s="14"/>
    </row>
    <row r="63" spans="2:8" s="12" customFormat="1" ht="155.25" customHeight="1" x14ac:dyDescent="0.25">
      <c r="B63" s="8">
        <v>81402017</v>
      </c>
      <c r="C63" s="1" t="s">
        <v>116</v>
      </c>
      <c r="D63" s="3">
        <v>1</v>
      </c>
      <c r="E63" s="3" t="s">
        <v>138</v>
      </c>
      <c r="F63" s="15"/>
      <c r="G63" s="15">
        <f>+Tabla13[[#This Row],[CANTIDAD]]*F63</f>
        <v>0</v>
      </c>
      <c r="H63" s="14"/>
    </row>
    <row r="64" spans="2:8" s="12" customFormat="1" ht="76.5" customHeight="1" x14ac:dyDescent="0.25">
      <c r="B64" s="8">
        <v>82601013</v>
      </c>
      <c r="C64" s="1" t="s">
        <v>117</v>
      </c>
      <c r="D64" s="3">
        <v>1</v>
      </c>
      <c r="E64" s="3" t="s">
        <v>138</v>
      </c>
      <c r="F64" s="15"/>
      <c r="G64" s="15">
        <f>+Tabla13[[#This Row],[CANTIDAD]]*F64</f>
        <v>0</v>
      </c>
      <c r="H64" s="14"/>
    </row>
    <row r="65" spans="2:8" s="12" customFormat="1" ht="78" customHeight="1" x14ac:dyDescent="0.25">
      <c r="B65" s="8" t="s">
        <v>31</v>
      </c>
      <c r="C65" s="1" t="s">
        <v>123</v>
      </c>
      <c r="D65" s="3">
        <v>3</v>
      </c>
      <c r="E65" s="3" t="s">
        <v>138</v>
      </c>
      <c r="F65" s="15"/>
      <c r="G65" s="15">
        <f>+Tabla13[[#This Row],[CANTIDAD]]*F65</f>
        <v>0</v>
      </c>
      <c r="H65" s="14"/>
    </row>
    <row r="66" spans="2:8" s="12" customFormat="1" ht="136.5" customHeight="1" x14ac:dyDescent="0.25">
      <c r="B66" s="8" t="s">
        <v>43</v>
      </c>
      <c r="C66" s="1" t="s">
        <v>125</v>
      </c>
      <c r="D66" s="3">
        <v>15</v>
      </c>
      <c r="E66" s="3" t="s">
        <v>138</v>
      </c>
      <c r="F66" s="15"/>
      <c r="G66" s="15">
        <f>+Tabla13[[#This Row],[CANTIDAD]]*F66</f>
        <v>0</v>
      </c>
      <c r="H66" s="14"/>
    </row>
    <row r="67" spans="2:8" s="12" customFormat="1" ht="75" customHeight="1" x14ac:dyDescent="0.25">
      <c r="B67" s="8">
        <v>82601011</v>
      </c>
      <c r="C67" s="1" t="s">
        <v>126</v>
      </c>
      <c r="D67" s="3">
        <v>1</v>
      </c>
      <c r="E67" s="3" t="s">
        <v>138</v>
      </c>
      <c r="F67" s="15"/>
      <c r="G67" s="15">
        <f>+Tabla13[[#This Row],[CANTIDAD]]*F67</f>
        <v>0</v>
      </c>
      <c r="H67" s="14"/>
    </row>
    <row r="68" spans="2:8" s="12" customFormat="1" ht="65.25" customHeight="1" x14ac:dyDescent="0.25">
      <c r="B68" s="8">
        <v>82601001</v>
      </c>
      <c r="C68" s="1" t="s">
        <v>127</v>
      </c>
      <c r="D68" s="3">
        <v>15</v>
      </c>
      <c r="E68" s="3" t="s">
        <v>138</v>
      </c>
      <c r="F68" s="15"/>
      <c r="G68" s="15">
        <f>+Tabla13[[#This Row],[CANTIDAD]]*F68</f>
        <v>0</v>
      </c>
      <c r="H68" s="14"/>
    </row>
    <row r="69" spans="2:8" s="12" customFormat="1" ht="60.75" customHeight="1" x14ac:dyDescent="0.25">
      <c r="B69" s="9">
        <v>82601008</v>
      </c>
      <c r="C69" s="1" t="s">
        <v>128</v>
      </c>
      <c r="D69" s="3">
        <v>20</v>
      </c>
      <c r="E69" s="3" t="s">
        <v>138</v>
      </c>
      <c r="F69" s="15"/>
      <c r="G69" s="15">
        <f>+Tabla13[[#This Row],[CANTIDAD]]*F69</f>
        <v>0</v>
      </c>
      <c r="H69" s="14"/>
    </row>
    <row r="70" spans="2:8" s="12" customFormat="1" ht="213.75" customHeight="1" x14ac:dyDescent="0.25">
      <c r="B70" s="8"/>
      <c r="C70" s="1" t="s">
        <v>129</v>
      </c>
      <c r="D70" s="3">
        <v>1</v>
      </c>
      <c r="E70" s="3" t="s">
        <v>138</v>
      </c>
      <c r="F70" s="15"/>
      <c r="G70" s="15">
        <f>+Tabla13[[#This Row],[CANTIDAD]]*F70</f>
        <v>0</v>
      </c>
      <c r="H70" s="14"/>
    </row>
    <row r="71" spans="2:8" s="12" customFormat="1" ht="196.5" customHeight="1" x14ac:dyDescent="0.25">
      <c r="B71" s="8"/>
      <c r="C71" s="1" t="s">
        <v>130</v>
      </c>
      <c r="D71" s="3">
        <v>1</v>
      </c>
      <c r="E71" s="3" t="s">
        <v>138</v>
      </c>
      <c r="F71" s="15"/>
      <c r="G71" s="15">
        <f>+Tabla13[[#This Row],[CANTIDAD]]*F71</f>
        <v>0</v>
      </c>
      <c r="H71" s="14"/>
    </row>
    <row r="72" spans="2:8" s="12" customFormat="1" ht="230.25" customHeight="1" x14ac:dyDescent="0.25">
      <c r="B72" s="8"/>
      <c r="C72" s="1" t="s">
        <v>131</v>
      </c>
      <c r="D72" s="3">
        <v>1</v>
      </c>
      <c r="E72" s="3" t="s">
        <v>138</v>
      </c>
      <c r="F72" s="15"/>
      <c r="G72" s="15">
        <f>+Tabla13[[#This Row],[CANTIDAD]]*F72</f>
        <v>0</v>
      </c>
      <c r="H72" s="14"/>
    </row>
    <row r="73" spans="2:8" s="12" customFormat="1" ht="274.5" customHeight="1" x14ac:dyDescent="0.25">
      <c r="B73" s="8"/>
      <c r="C73" s="1" t="s">
        <v>132</v>
      </c>
      <c r="D73" s="3">
        <v>1</v>
      </c>
      <c r="E73" s="3" t="s">
        <v>138</v>
      </c>
      <c r="F73" s="15"/>
      <c r="G73" s="15">
        <f>+Tabla13[[#This Row],[CANTIDAD]]*F73</f>
        <v>0</v>
      </c>
      <c r="H73" s="14"/>
    </row>
    <row r="74" spans="2:8" s="12" customFormat="1" ht="163.5" customHeight="1" x14ac:dyDescent="0.25">
      <c r="B74" s="8"/>
      <c r="C74" s="1" t="s">
        <v>133</v>
      </c>
      <c r="D74" s="3">
        <v>1</v>
      </c>
      <c r="E74" s="3" t="s">
        <v>138</v>
      </c>
      <c r="F74" s="15"/>
      <c r="G74" s="15">
        <f>+Tabla13[[#This Row],[CANTIDAD]]*F74</f>
        <v>0</v>
      </c>
      <c r="H74" s="14"/>
    </row>
    <row r="75" spans="2:8" s="12" customFormat="1" ht="126" x14ac:dyDescent="0.25">
      <c r="B75" s="8"/>
      <c r="C75" s="1" t="s">
        <v>134</v>
      </c>
      <c r="D75" s="3">
        <v>1</v>
      </c>
      <c r="E75" s="3" t="s">
        <v>138</v>
      </c>
      <c r="F75" s="15"/>
      <c r="G75" s="15">
        <f>+Tabla13[[#This Row],[CANTIDAD]]*F75</f>
        <v>0</v>
      </c>
      <c r="H75" s="14"/>
    </row>
    <row r="76" spans="2:8" s="12" customFormat="1" ht="252" x14ac:dyDescent="0.25">
      <c r="B76" s="10" t="s">
        <v>45</v>
      </c>
      <c r="C76" s="4" t="s">
        <v>135</v>
      </c>
      <c r="D76" s="11">
        <v>3</v>
      </c>
      <c r="E76" s="11" t="s">
        <v>138</v>
      </c>
      <c r="F76" s="15"/>
      <c r="G76" s="15">
        <f>+Tabla13[[#This Row],[CANTIDAD]]*F76</f>
        <v>0</v>
      </c>
      <c r="H76" s="14"/>
    </row>
    <row r="79" spans="2:8" ht="18.75" x14ac:dyDescent="0.3">
      <c r="D79" s="21" t="s">
        <v>150</v>
      </c>
      <c r="E79" s="22"/>
      <c r="F79" s="22"/>
      <c r="G79" s="16">
        <f>SUM(G4:G76)</f>
        <v>0</v>
      </c>
    </row>
  </sheetData>
  <mergeCells count="3">
    <mergeCell ref="B1:H1"/>
    <mergeCell ref="B2:H2"/>
    <mergeCell ref="D79:F79"/>
  </mergeCells>
  <pageMargins left="0.70866141732283472" right="0.70866141732283472" top="0.74803149606299213" bottom="0.74803149606299213" header="0.31496062992125984" footer="0.31496062992125984"/>
  <pageSetup paperSize="9" scale="47" orientation="portrait" r:id="rId1"/>
  <headerFooter>
    <oddFooter>Página &amp;P</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Petición 2023-2024 Lote I</vt:lpstr>
      <vt:lpstr>Petición 2023-2024 Lote II</vt:lpstr>
      <vt:lpstr>Petición 2023-2024 Lote III</vt:lpstr>
      <vt:lpstr>'Petición 2023-2024 Lote I'!Área_de_impresión</vt:lpstr>
      <vt:lpstr>'Petición 2023-2024 Lote II'!Área_de_impresión</vt:lpstr>
      <vt:lpstr>'Petición 2023-2024 Lote III'!Área_de_impresión</vt:lpstr>
      <vt:lpstr>'Petición 2023-2024 Lote III'!Títulos_a_imprimir</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GUILLERMO FERNANDEZ BENAVIDES</dc:creator>
  <cp:lastModifiedBy>ALBERTO TARTALO MARTINEZ</cp:lastModifiedBy>
  <cp:lastPrinted>2023-01-31T16:21:22Z</cp:lastPrinted>
  <dcterms:created xsi:type="dcterms:W3CDTF">2022-07-26T10:09:47Z</dcterms:created>
  <dcterms:modified xsi:type="dcterms:W3CDTF">2023-01-31T16:23:05Z</dcterms:modified>
</cp:coreProperties>
</file>