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A GESTION\DOCUMENTACIÓN PARA SP\421\421491\"/>
    </mc:Choice>
  </mc:AlternateContent>
  <bookViews>
    <workbookView xWindow="-120" yWindow="-120" windowWidth="29040" windowHeight="1584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3" i="1" l="1"/>
  <c r="F233" i="1"/>
  <c r="G229" i="1"/>
  <c r="G231" i="1"/>
  <c r="E229" i="1"/>
  <c r="F229" i="1"/>
  <c r="F231" i="1"/>
  <c r="G230" i="1"/>
  <c r="G225" i="1"/>
  <c r="G227" i="1"/>
  <c r="E225" i="1"/>
  <c r="F225" i="1"/>
  <c r="F227" i="1"/>
  <c r="G226" i="1"/>
  <c r="G218" i="1"/>
  <c r="G223" i="1"/>
  <c r="E218" i="1"/>
  <c r="F218" i="1"/>
  <c r="F223" i="1"/>
  <c r="G222" i="1"/>
  <c r="G221" i="1"/>
  <c r="G220" i="1"/>
  <c r="G219" i="1"/>
  <c r="G208" i="1"/>
  <c r="G216" i="1"/>
  <c r="E208" i="1"/>
  <c r="F208" i="1"/>
  <c r="F216" i="1"/>
  <c r="G215" i="1"/>
  <c r="G214" i="1"/>
  <c r="G213" i="1"/>
  <c r="G212" i="1"/>
  <c r="G211" i="1"/>
  <c r="G210" i="1"/>
  <c r="G209" i="1"/>
  <c r="G174" i="1"/>
  <c r="G206" i="1"/>
  <c r="E174" i="1"/>
  <c r="F174" i="1"/>
  <c r="F206" i="1"/>
  <c r="G202" i="1"/>
  <c r="G204" i="1"/>
  <c r="E202" i="1"/>
  <c r="F202" i="1"/>
  <c r="F204" i="1"/>
  <c r="G203" i="1"/>
  <c r="G195" i="1"/>
  <c r="G200" i="1"/>
  <c r="E195" i="1"/>
  <c r="F195" i="1"/>
  <c r="F200" i="1"/>
  <c r="G199" i="1"/>
  <c r="G198" i="1"/>
  <c r="G197" i="1"/>
  <c r="G196" i="1"/>
  <c r="G191" i="1"/>
  <c r="G193" i="1"/>
  <c r="E191" i="1"/>
  <c r="F191" i="1"/>
  <c r="F193" i="1"/>
  <c r="G192" i="1"/>
  <c r="G184" i="1"/>
  <c r="G189" i="1"/>
  <c r="E184" i="1"/>
  <c r="F184" i="1"/>
  <c r="F189" i="1"/>
  <c r="G188" i="1"/>
  <c r="G187" i="1"/>
  <c r="G186" i="1"/>
  <c r="G185" i="1"/>
  <c r="G179" i="1"/>
  <c r="G182" i="1"/>
  <c r="E179" i="1"/>
  <c r="F179" i="1"/>
  <c r="F182" i="1"/>
  <c r="G181" i="1"/>
  <c r="G180" i="1"/>
  <c r="G175" i="1"/>
  <c r="G177" i="1"/>
  <c r="E175" i="1"/>
  <c r="F175" i="1"/>
  <c r="F177" i="1"/>
  <c r="G176" i="1"/>
  <c r="G160" i="1"/>
  <c r="G172" i="1"/>
  <c r="E160" i="1"/>
  <c r="F160" i="1"/>
  <c r="F172" i="1"/>
  <c r="G171" i="1"/>
  <c r="G170" i="1"/>
  <c r="G169" i="1"/>
  <c r="G168" i="1"/>
  <c r="G167" i="1"/>
  <c r="G166" i="1"/>
  <c r="G165" i="1"/>
  <c r="G164" i="1"/>
  <c r="G163" i="1"/>
  <c r="G162" i="1"/>
  <c r="G161" i="1"/>
  <c r="G147" i="1"/>
  <c r="G158" i="1"/>
  <c r="E147" i="1"/>
  <c r="F147" i="1"/>
  <c r="F158" i="1"/>
  <c r="G157" i="1"/>
  <c r="G156" i="1"/>
  <c r="G155" i="1"/>
  <c r="G154" i="1"/>
  <c r="G153" i="1"/>
  <c r="G152" i="1"/>
  <c r="G151" i="1"/>
  <c r="G150" i="1"/>
  <c r="G149" i="1"/>
  <c r="G148" i="1"/>
  <c r="G143" i="1"/>
  <c r="G145" i="1"/>
  <c r="E143" i="1"/>
  <c r="F143" i="1"/>
  <c r="F145" i="1"/>
  <c r="G144" i="1"/>
  <c r="G136" i="1"/>
  <c r="G141" i="1"/>
  <c r="E136" i="1"/>
  <c r="F136" i="1"/>
  <c r="F141" i="1"/>
  <c r="G140" i="1"/>
  <c r="G139" i="1"/>
  <c r="G138" i="1"/>
  <c r="G137" i="1"/>
  <c r="G124" i="1"/>
  <c r="G134" i="1"/>
  <c r="E124" i="1"/>
  <c r="F124" i="1"/>
  <c r="F134" i="1"/>
  <c r="G133" i="1"/>
  <c r="G132" i="1"/>
  <c r="G131" i="1"/>
  <c r="G130" i="1"/>
  <c r="G129" i="1"/>
  <c r="G128" i="1"/>
  <c r="G127" i="1"/>
  <c r="G126" i="1"/>
  <c r="G125" i="1"/>
  <c r="G116" i="1"/>
  <c r="G122" i="1"/>
  <c r="E116" i="1"/>
  <c r="F116" i="1"/>
  <c r="F122" i="1"/>
  <c r="G121" i="1"/>
  <c r="G120" i="1"/>
  <c r="G119" i="1"/>
  <c r="G118" i="1"/>
  <c r="G117" i="1"/>
  <c r="G98" i="1"/>
  <c r="G114" i="1"/>
  <c r="E98" i="1"/>
  <c r="F98" i="1"/>
  <c r="F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66" i="1"/>
  <c r="G96" i="1"/>
  <c r="E66" i="1"/>
  <c r="F66" i="1"/>
  <c r="F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54" i="1"/>
  <c r="G64" i="1"/>
  <c r="E54" i="1"/>
  <c r="F54" i="1"/>
  <c r="F64" i="1"/>
  <c r="G63" i="1"/>
  <c r="G62" i="1"/>
  <c r="G61" i="1"/>
  <c r="G60" i="1"/>
  <c r="G59" i="1"/>
  <c r="G58" i="1"/>
  <c r="G57" i="1"/>
  <c r="G56" i="1"/>
  <c r="G55" i="1"/>
  <c r="G27" i="1"/>
  <c r="G52" i="1"/>
  <c r="E27" i="1"/>
  <c r="F27" i="1"/>
  <c r="F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0" i="1"/>
  <c r="G25" i="1"/>
  <c r="E20" i="1"/>
  <c r="F20" i="1"/>
  <c r="F25" i="1"/>
  <c r="G24" i="1"/>
  <c r="G23" i="1"/>
  <c r="G22" i="1"/>
  <c r="G21" i="1"/>
  <c r="G4" i="1"/>
  <c r="G18" i="1"/>
  <c r="E4" i="1"/>
  <c r="F4" i="1"/>
  <c r="F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<sst xmlns="http://schemas.openxmlformats.org/spreadsheetml/2006/main" count="765" uniqueCount="421">
  <si>
    <t>3173-PROYECTO MARQUESINA Y MODULO ESCALERA-ASCENSOR.FNMT.Rev0</t>
  </si>
  <si>
    <t>Presupuesto</t>
  </si>
  <si>
    <t>Código</t>
  </si>
  <si>
    <t>Resumen</t>
  </si>
  <si>
    <t>ImpPres</t>
  </si>
  <si>
    <t>Nat</t>
  </si>
  <si>
    <t>Ud</t>
  </si>
  <si>
    <t>CanPres</t>
  </si>
  <si>
    <t>PrPres</t>
  </si>
  <si>
    <t xml:space="preserve">01           </t>
  </si>
  <si>
    <t>ACTUACIONES PREVIAS Y DEMOLICIONES</t>
  </si>
  <si>
    <t>Capítulo</t>
  </si>
  <si>
    <t/>
  </si>
  <si>
    <t xml:space="preserve">01.01        </t>
  </si>
  <si>
    <t>CORTE DE PAVIMENTO Y SOLERA DE HORMIGÓN ARMADA</t>
  </si>
  <si>
    <t>Partida</t>
  </si>
  <si>
    <t>M_</t>
  </si>
  <si>
    <t xml:space="preserve">01.02        </t>
  </si>
  <si>
    <t>DEMOLICION Y LEVANTADO DE BORDILLO O RIGOLA</t>
  </si>
  <si>
    <t>m</t>
  </si>
  <si>
    <t xml:space="preserve">01.03        </t>
  </si>
  <si>
    <t>DEMOLICIÓN SOLERA ARMADA O BITUMIN y PAVIMENTO e:25 cm EXTERIOR</t>
  </si>
  <si>
    <t>M2</t>
  </si>
  <si>
    <t xml:space="preserve">01.04        </t>
  </si>
  <si>
    <t>DEMOL. ELEMENTOS CIMENT. HGÓN. ARMADO C/COMPR.</t>
  </si>
  <si>
    <t>m3</t>
  </si>
  <si>
    <t xml:space="preserve">01.05        </t>
  </si>
  <si>
    <t>DESMONTAJE CARPINTERIA ACRISTALADA  EXTERIOR: VENTANAS, PUERTAS</t>
  </si>
  <si>
    <t>m2_</t>
  </si>
  <si>
    <t xml:space="preserve">01.06        </t>
  </si>
  <si>
    <t>DEMOLICIÓN FACHADA  FÁBRICA DE ALBAÑILERÍA REVESTIDA e:70 cm</t>
  </si>
  <si>
    <t>M2_</t>
  </si>
  <si>
    <t xml:space="preserve">01.07        </t>
  </si>
  <si>
    <t>DESMONTAJE RECERCADO DE PIEDRA EN HUECO DE FACHADA+CARTELA</t>
  </si>
  <si>
    <t>ml_</t>
  </si>
  <si>
    <t xml:space="preserve">01.08        </t>
  </si>
  <si>
    <t>REUBICACION LUMINARIA DE FACHADA</t>
  </si>
  <si>
    <t>Ud.</t>
  </si>
  <si>
    <t xml:space="preserve">01.09        </t>
  </si>
  <si>
    <t>DESMONTAJE APLACADO ZOCALO c/RECUP</t>
  </si>
  <si>
    <t xml:space="preserve">01.10        </t>
  </si>
  <si>
    <t>DESTAPADO ESTRUC HA PARA COLOCACIÓN VIGAS NUEVAS C/ REPOSI</t>
  </si>
  <si>
    <t xml:space="preserve">01.11        </t>
  </si>
  <si>
    <t>TOLDO DE PROTECCION</t>
  </si>
  <si>
    <t xml:space="preserve">01.12        </t>
  </si>
  <si>
    <t>DESMONTAJE DE REJIILA Y CEGADO HUECO</t>
  </si>
  <si>
    <t>ud</t>
  </si>
  <si>
    <t xml:space="preserve">01.13        </t>
  </si>
  <si>
    <t>DESMONTAJE-MONTAJE TUBERIA FACHADA</t>
  </si>
  <si>
    <t>01</t>
  </si>
  <si>
    <t xml:space="preserve">02           </t>
  </si>
  <si>
    <t>MOVIMIENTO DE TIERRAS</t>
  </si>
  <si>
    <t xml:space="preserve">02.01        </t>
  </si>
  <si>
    <t>EXC. VACIADO, ZANJAS, POZOS (EN EXT)</t>
  </si>
  <si>
    <t>M3</t>
  </si>
  <si>
    <t xml:space="preserve">02.02        </t>
  </si>
  <si>
    <t>CARGA Y TRANSPORTE A VERTEDERO</t>
  </si>
  <si>
    <t>M3_</t>
  </si>
  <si>
    <t xml:space="preserve">02.03        </t>
  </si>
  <si>
    <t>SUBBASE ZA-25</t>
  </si>
  <si>
    <t xml:space="preserve">02.04        </t>
  </si>
  <si>
    <t>RELLENO /APIS. MEC. SIN APORTE</t>
  </si>
  <si>
    <t>02</t>
  </si>
  <si>
    <t xml:space="preserve">03           </t>
  </si>
  <si>
    <t>CIMENTACIÓN, SOLERAS, IMPERPERMEAB Y PUESTA A TIERRA</t>
  </si>
  <si>
    <t xml:space="preserve">03.01        </t>
  </si>
  <si>
    <t>HOR. LIMP. H-200/P/20.</t>
  </si>
  <si>
    <t xml:space="preserve">03.02        </t>
  </si>
  <si>
    <t>LOSA DE CIMENTACIÓN HA-25/F/20/XC2 HIDROF</t>
  </si>
  <si>
    <t>M3.</t>
  </si>
  <si>
    <t xml:space="preserve">03.03        </t>
  </si>
  <si>
    <t>MURO HORM ARMADO 2C HA-25/F/20/XC2 HIDROF</t>
  </si>
  <si>
    <t xml:space="preserve">03.04        </t>
  </si>
  <si>
    <t>MURO HORM ARMADO 1C HA-25/F/20/XC2 HIDROF</t>
  </si>
  <si>
    <t xml:space="preserve">03.05        </t>
  </si>
  <si>
    <t>H.ARM. HIDR HA-25/F/20/XC2  ZAPATAS Y VIGAS  ATADO CIMENTACIÓN</t>
  </si>
  <si>
    <t xml:space="preserve">03.06        </t>
  </si>
  <si>
    <t>ZUNCHO de H.ARM.</t>
  </si>
  <si>
    <t xml:space="preserve">03.07        </t>
  </si>
  <si>
    <t>COLOC(SIN SUMIN) PLAC.ANCLAJ. I/MORT. SIN RETRAC.HASTA 450X450</t>
  </si>
  <si>
    <t xml:space="preserve">03.08        </t>
  </si>
  <si>
    <t>COLOC(SIN SUMIN) PLAC.ANCLAJ. I/MORT. SIN RETRAC.HASTA 350X350</t>
  </si>
  <si>
    <t xml:space="preserve">03.09        </t>
  </si>
  <si>
    <t>DADO DE HORMIGÓN  PROTECCIÓN PILARES</t>
  </si>
  <si>
    <t xml:space="preserve">03.10        </t>
  </si>
  <si>
    <t>SOLERA  ACAB ABUJARDADO HA-25, 15cm FIBRAS +ARM.#150x150x5</t>
  </si>
  <si>
    <t xml:space="preserve">03.11        </t>
  </si>
  <si>
    <t>JUNTA DE CONSTRUCCIÓN</t>
  </si>
  <si>
    <t>m_</t>
  </si>
  <si>
    <t xml:space="preserve">03.12        </t>
  </si>
  <si>
    <t>LÁMINA ANTI-RADÓN TRIPOMANT GR</t>
  </si>
  <si>
    <t xml:space="preserve">03.13        </t>
  </si>
  <si>
    <t>.IMPERM. LOSA GEOCOMP. BENTONITA</t>
  </si>
  <si>
    <t>M2.</t>
  </si>
  <si>
    <t xml:space="preserve">03.14        </t>
  </si>
  <si>
    <t>.IMPERM. MUROS GEOCOMP. BENTONITA</t>
  </si>
  <si>
    <t xml:space="preserve">03.15        </t>
  </si>
  <si>
    <t>.SELLADO JUNTAS BENTONITA</t>
  </si>
  <si>
    <t>ML.</t>
  </si>
  <si>
    <t xml:space="preserve">03.16        </t>
  </si>
  <si>
    <t>AISLAMIENTO SOLERA XPS e:80 mm_500kpa</t>
  </si>
  <si>
    <t xml:space="preserve">03.17        </t>
  </si>
  <si>
    <t>SOLERA  e:12 cm  HA-25, #150x150x8.</t>
  </si>
  <si>
    <t xml:space="preserve">03.18        </t>
  </si>
  <si>
    <t>PAV.CUARZO CORINDON</t>
  </si>
  <si>
    <t xml:space="preserve">03.19        </t>
  </si>
  <si>
    <t>Pavimento decorat mortero hidratado DECOMASTER HP e:12CM</t>
  </si>
  <si>
    <t xml:space="preserve">03.20        </t>
  </si>
  <si>
    <t>IMPRIMACIÓN PUENTE DE UNIÓN HORMIGÓN VIEJO Y NUEVO</t>
  </si>
  <si>
    <t xml:space="preserve">03.21        </t>
  </si>
  <si>
    <t>COLOC. ARMADURA EN TALADRO VARILLA   D=16 mm</t>
  </si>
  <si>
    <t xml:space="preserve">03.22        </t>
  </si>
  <si>
    <t>PUESTA A TIERRA ESTRUCTURA MODULO ESCALERA+ASCENSOR</t>
  </si>
  <si>
    <t xml:space="preserve">03.23        </t>
  </si>
  <si>
    <t>PUESTA A TIERRA ESTRUCTURA MODULO MARQUESINA</t>
  </si>
  <si>
    <t xml:space="preserve">03.24        </t>
  </si>
  <si>
    <t>CONEXIÓN SOLERAS ARMADURA EN TALADRO VARILLA D=10 MM</t>
  </si>
  <si>
    <t>03</t>
  </si>
  <si>
    <t xml:space="preserve">04           </t>
  </si>
  <si>
    <t>ESTRUCTURA Y FORJADOS</t>
  </si>
  <si>
    <t xml:space="preserve">04.01        </t>
  </si>
  <si>
    <t>ACERO S275 EN ESTRUCTURA</t>
  </si>
  <si>
    <t>KG_</t>
  </si>
  <si>
    <t xml:space="preserve">04.02        </t>
  </si>
  <si>
    <t>COLOC(SIN SUMINISTRO) PLACA  ANCLAJE. 4 M12 RESINA .hasta 400X</t>
  </si>
  <si>
    <t xml:space="preserve">04.03        </t>
  </si>
  <si>
    <t>COLOC(SIN SUMINISTRO) PLACA  ANCLAJE. 6 M16 RESINA .hasta 400X</t>
  </si>
  <si>
    <t xml:space="preserve">04.04        </t>
  </si>
  <si>
    <t>CHAPA FORJ. COLAB. HAIRCOL59 de 0,8 mm</t>
  </si>
  <si>
    <t xml:space="preserve">04.05        </t>
  </si>
  <si>
    <t>CAPA DE COMPRESION HA-25/F/20/X0 FORJ.e 100mm REI 60</t>
  </si>
  <si>
    <t xml:space="preserve">04.06        </t>
  </si>
  <si>
    <t>CAPA DE COMPRESION HA-25/F/20/X0 FORJ.e 120mm REI 60</t>
  </si>
  <si>
    <t xml:space="preserve">04.07        </t>
  </si>
  <si>
    <t>CHAPA FORJ. COLAB. HIASA HLM-60 de 0,8 mm</t>
  </si>
  <si>
    <t xml:space="preserve">04.08        </t>
  </si>
  <si>
    <t>CAPA DE COMPRESION HA-25/B/20/I FORJ.e 120mm REI 60</t>
  </si>
  <si>
    <t xml:space="preserve">04.09        </t>
  </si>
  <si>
    <t>REPARACION ESTRUCTURAL ELTOS DE HORMIGÓN CON MORTERO TIXOTROPICO</t>
  </si>
  <si>
    <t>04</t>
  </si>
  <si>
    <t xml:space="preserve">05           </t>
  </si>
  <si>
    <t>ALBAÑILERIA, SOLADOS, FALSOS TECHOS Y ACABADOS</t>
  </si>
  <si>
    <t xml:space="preserve">05.01        </t>
  </si>
  <si>
    <t>RECERCADO DE PIEDRA EN HUECO DE FACHADA+CARTELA h:4 m</t>
  </si>
  <si>
    <t>ML_</t>
  </si>
  <si>
    <t xml:space="preserve">05.02        </t>
  </si>
  <si>
    <t>FÁBRICA LADRILLO CARA VISTA 2 PIE. CEGADO HUECOS O RECRECIDO</t>
  </si>
  <si>
    <t xml:space="preserve">05.03        </t>
  </si>
  <si>
    <t>FÁBRICA LADRILLO PERFORAD HASTA 2 PIE. CEGADO HUECOS O RECRECIDO</t>
  </si>
  <si>
    <t xml:space="preserve">05.04        </t>
  </si>
  <si>
    <t>ENFOSC. MAESTR. HIDRÓFUGO 1/4</t>
  </si>
  <si>
    <t xml:space="preserve">05.05        </t>
  </si>
  <si>
    <t>ENFOSC. MAESTR. FRAT. 1/4 VERT.</t>
  </si>
  <si>
    <t xml:space="preserve">05.06        </t>
  </si>
  <si>
    <t>APERTURA DE HUECO EN FALSO TECHO C/REPOSICION</t>
  </si>
  <si>
    <t xml:space="preserve">05.07        </t>
  </si>
  <si>
    <t>TRASDOSADO SEMIDIRECTO PLADUR M-82x16/400 1x15N</t>
  </si>
  <si>
    <t xml:space="preserve">05.08        </t>
  </si>
  <si>
    <t>TECHO SUSPENDIDO PLADUR T-60 (D)/600 1X15 N.</t>
  </si>
  <si>
    <t xml:space="preserve">05.09        </t>
  </si>
  <si>
    <t>FALSO TECHO METALICO EXT TIPO LUXALON JUNTA ABIERTA +LUXACOTE</t>
  </si>
  <si>
    <t xml:space="preserve">05.10        </t>
  </si>
  <si>
    <t>FAJA/TABICA PERIMETRAL YESO LAM. A&lt;25 CM.</t>
  </si>
  <si>
    <t>ML</t>
  </si>
  <si>
    <t xml:space="preserve">05.11        </t>
  </si>
  <si>
    <t>SOL GRES PORC RECTIF ANTIDES.60x60cm.T/D. Clase resb 3</t>
  </si>
  <si>
    <t xml:space="preserve">05.12        </t>
  </si>
  <si>
    <t>FÁBRICA LADRILLO PERFORADO e:1 PIE.</t>
  </si>
  <si>
    <t xml:space="preserve">05.13        </t>
  </si>
  <si>
    <t>FÁBRICA LADRILLO PERFORADO e:30 CM</t>
  </si>
  <si>
    <t xml:space="preserve">05.14        </t>
  </si>
  <si>
    <t>FÁBRICA LADRILLO 9 cm</t>
  </si>
  <si>
    <t xml:space="preserve">05.15        </t>
  </si>
  <si>
    <t>FÁB. BLOQ. TERMOARCILLA 30x14x19 ARMADA</t>
  </si>
  <si>
    <t xml:space="preserve">05.16        </t>
  </si>
  <si>
    <t>TRASDOS. AUTOPORT YESO LAM e=100mm (e+70H +2*15N)/400 LR</t>
  </si>
  <si>
    <t xml:space="preserve">05.17        </t>
  </si>
  <si>
    <t>DINTEL PREFABRICADO DE HORMIGON</t>
  </si>
  <si>
    <t xml:space="preserve">05.18        </t>
  </si>
  <si>
    <t>TRASDOS. AUTOPORT. PLADUR-METAL 63/400 (48+1*15). LR-50</t>
  </si>
  <si>
    <t xml:space="preserve">05.19        </t>
  </si>
  <si>
    <t>FORMACIÓN PLATAF ALBAÑ TABICÓN+TABLERO RASILLÓN+CAPA</t>
  </si>
  <si>
    <t xml:space="preserve">05.20        </t>
  </si>
  <si>
    <t>FORMACIÓN PELDAÑO LADRIL.H/D</t>
  </si>
  <si>
    <t>m.</t>
  </si>
  <si>
    <t xml:space="preserve">05.21        </t>
  </si>
  <si>
    <t>RODAPIÉ GRES PORC RECTIF h:9x60 cm</t>
  </si>
  <si>
    <t xml:space="preserve">05.22        </t>
  </si>
  <si>
    <t>APLACADO GRES PORC.</t>
  </si>
  <si>
    <t xml:space="preserve">05.23        </t>
  </si>
  <si>
    <t>RODAPIÉ TIPO SILESTONE H:9 cm</t>
  </si>
  <si>
    <t xml:space="preserve">05.24        </t>
  </si>
  <si>
    <t>CUBRICION DECORATIVA CON ARIDOS O PIEDRAS h:15cm</t>
  </si>
  <si>
    <t xml:space="preserve">05.25        </t>
  </si>
  <si>
    <t>FORMACION RECERCADO EN SUELO CON REMATE DECORATIVO PIEDRA h:15cm</t>
  </si>
  <si>
    <t>M</t>
  </si>
  <si>
    <t xml:space="preserve">05.26        </t>
  </si>
  <si>
    <t>REMATE SUELO NUEVA SALIDA A CALLE I/RETACADO</t>
  </si>
  <si>
    <t xml:space="preserve">05.27        </t>
  </si>
  <si>
    <t>MONTAJE  APLACADO ZOCALO RECUPERADO</t>
  </si>
  <si>
    <t xml:space="preserve">05.28        </t>
  </si>
  <si>
    <t>REVESTIMIENTO PELDAÑO, HUELLA -TABICA i/ ZANQUÍN GRES PORC RECTI</t>
  </si>
  <si>
    <t xml:space="preserve">05.29        </t>
  </si>
  <si>
    <t>TAB.YESO LAM. METAL 2*15N /70H / 2*15N 130/600 LR-65</t>
  </si>
  <si>
    <t>05</t>
  </si>
  <si>
    <t xml:space="preserve">06           </t>
  </si>
  <si>
    <t>CUBIERTAS Y CERRAMIENTOS</t>
  </si>
  <si>
    <t xml:space="preserve">06.01        </t>
  </si>
  <si>
    <t>PANEL SANDWICH FACHADA ACH ACERO CORTEN e=60 mm EI30</t>
  </si>
  <si>
    <t xml:space="preserve">06.02        </t>
  </si>
  <si>
    <t>REV FACHADA EXT. APLACADO DE PIEDRA  e:2cm</t>
  </si>
  <si>
    <t xml:space="preserve">06.03        </t>
  </si>
  <si>
    <t>REMATE PERIMETRAL HUECOS ACERO TIPO CORTEN CON P.P AISLAMIENTO</t>
  </si>
  <si>
    <t>Ml</t>
  </si>
  <si>
    <t xml:space="preserve">06.04        </t>
  </si>
  <si>
    <t>REMATE PERIMETRAL HUECOS PIEDRA</t>
  </si>
  <si>
    <t xml:space="preserve">06.05        </t>
  </si>
  <si>
    <t>REMATE VIERTEAGUAS ACERO TIPO CORTEN CON P.P AISLAMIENTO</t>
  </si>
  <si>
    <t xml:space="preserve">06.06        </t>
  </si>
  <si>
    <t>CUBIERTA PLANA AUTOPROTEGIDA e:16-28 cm</t>
  </si>
  <si>
    <t xml:space="preserve">06.07        </t>
  </si>
  <si>
    <t>CAZOLETA DESAGÜE DIÁMETRO 160mm</t>
  </si>
  <si>
    <t xml:space="preserve">06.08        </t>
  </si>
  <si>
    <t>FORRADO PARAMENTOS CHAPA ACERO CORTEN PLEGADA 3mm +BASTIDORES</t>
  </si>
  <si>
    <t>m2</t>
  </si>
  <si>
    <t xml:space="preserve">06.09        </t>
  </si>
  <si>
    <t>REMATE DE CORONACIÓN ALBARDILLA PIEDRA</t>
  </si>
  <si>
    <t>M.</t>
  </si>
  <si>
    <t xml:space="preserve">06.10        </t>
  </si>
  <si>
    <t>REMATE DE CORONACIÓN ALBARDILLA ACERO TIPO CORTEN</t>
  </si>
  <si>
    <t xml:space="preserve">06.11        </t>
  </si>
  <si>
    <t>PERFIL LINEAL ACERO CORTEN DE LIMITE O BORDE CON SOLERA</t>
  </si>
  <si>
    <t xml:space="preserve">06.12        </t>
  </si>
  <si>
    <t>BAJANTE PVC SERIE B J.PEG. 160 mm.</t>
  </si>
  <si>
    <t xml:space="preserve">06.13        </t>
  </si>
  <si>
    <t>REMATE INFERIOR FACHADA</t>
  </si>
  <si>
    <t xml:space="preserve">06.14        </t>
  </si>
  <si>
    <t>IMPERMEAB PARAMENTO VRT EN CUB PLANA +MORTERO</t>
  </si>
  <si>
    <t xml:space="preserve">06.15        </t>
  </si>
  <si>
    <t>IMPERMEAB PARAMENTO VRT EXISTENTE  CUB PLANA +MORTERO +ROZAS</t>
  </si>
  <si>
    <t>06</t>
  </si>
  <si>
    <t xml:space="preserve">07           </t>
  </si>
  <si>
    <t>CARPINTERIA: PUERTAS Y VENTANAS</t>
  </si>
  <si>
    <t xml:space="preserve">07.01        </t>
  </si>
  <si>
    <t>CARPINTERÍA EXT VENTANA ALUMINIO</t>
  </si>
  <si>
    <t xml:space="preserve">07.02        </t>
  </si>
  <si>
    <t>CARPINTERIA EXT VENTANA ALUMINIO CON ACABADO TIPO ACERO CORTEN</t>
  </si>
  <si>
    <t xml:space="preserve">07.03        </t>
  </si>
  <si>
    <t>PUERTA ALUMINIO R.P.T.( 4+4/14/4+4)+ CIEGO ACRISTALADO SUPERIOR</t>
  </si>
  <si>
    <t xml:space="preserve">07.04        </t>
  </si>
  <si>
    <t>PUERTA PEATONAL-REGISTRO metalica ( EI 60 ) 1 HOJA  (900x 2000)</t>
  </si>
  <si>
    <t xml:space="preserve">07.05        </t>
  </si>
  <si>
    <t>ACRISTALAMIENTO SIMPLE MARQUESINA SIN PERFILERIA-LAMINAR SEG</t>
  </si>
  <si>
    <t>07</t>
  </si>
  <si>
    <t xml:space="preserve">08           </t>
  </si>
  <si>
    <t>ELTOS SINGULARES: PASAMANOS, BARAND,LOGOS, PUERTAS ACRIST</t>
  </si>
  <si>
    <t xml:space="preserve">08.01        </t>
  </si>
  <si>
    <t>PASAMANOS ACERO INOX</t>
  </si>
  <si>
    <t xml:space="preserve">08.02        </t>
  </si>
  <si>
    <t>BARANDILLA  ACERO INOX</t>
  </si>
  <si>
    <t xml:space="preserve">08.03        </t>
  </si>
  <si>
    <t>BARANDILLA ACRISTALADA+ ZANQUIN  HORIZONTAL / INCLINADA</t>
  </si>
  <si>
    <t xml:space="preserve">08.04        </t>
  </si>
  <si>
    <t>CONJUNTO LETRAS RETROILUMINADAS ACERO INOX FACHADA (31 letras)</t>
  </si>
  <si>
    <t xml:space="preserve">08.05        </t>
  </si>
  <si>
    <t>LOGO RETROILUMINADO FACHADA (0,70 x 0,70 m) ACERO INOX</t>
  </si>
  <si>
    <t xml:space="preserve">08.06        </t>
  </si>
  <si>
    <t xml:space="preserve">08.07        </t>
  </si>
  <si>
    <t>MONOLITO DECORATIVO 0.45X0.25X0.85</t>
  </si>
  <si>
    <t xml:space="preserve">08.08        </t>
  </si>
  <si>
    <t>LOGO RETROILUMINADO (0,40 x 0,40 m)  ACERO INOX</t>
  </si>
  <si>
    <t xml:space="preserve">08.09        </t>
  </si>
  <si>
    <t>MODULO PUERTA  ACRIST CORRED(1 FIJO de 1.10m +1 CORRED de 1.16m)</t>
  </si>
  <si>
    <t>08</t>
  </si>
  <si>
    <t xml:space="preserve">09           </t>
  </si>
  <si>
    <t>PINTURAS</t>
  </si>
  <si>
    <t xml:space="preserve">09.01        </t>
  </si>
  <si>
    <t>ACABADO POLIURETANO 50 MICRAS ESTR. METÁLICA.</t>
  </si>
  <si>
    <t xml:space="preserve">09.02        </t>
  </si>
  <si>
    <t>REVESTIMIENTO INTUMESCENTE R 60</t>
  </si>
  <si>
    <t xml:space="preserve">09.03        </t>
  </si>
  <si>
    <t>PINT.PLÁS.LISA MATE ESTÁND. OBRA B/COLOR</t>
  </si>
  <si>
    <t xml:space="preserve">09.04        </t>
  </si>
  <si>
    <t>TRATAMIENTO SUPERFICIAL ANTIPOLVO</t>
  </si>
  <si>
    <t>09</t>
  </si>
  <si>
    <t xml:space="preserve">10           </t>
  </si>
  <si>
    <t>ASCENSOR</t>
  </si>
  <si>
    <t xml:space="preserve">10.01        </t>
  </si>
  <si>
    <t>ASCENSOR 3 PARADAS,8 PAX 630 kg. Reduc</t>
  </si>
  <si>
    <t>10</t>
  </si>
  <si>
    <t xml:space="preserve">11           </t>
  </si>
  <si>
    <t>SANEAMIENTO</t>
  </si>
  <si>
    <t xml:space="preserve">11.01        </t>
  </si>
  <si>
    <t>ADECUACIÓN A COTA RASANTE DE  ARQUETAS O POZOS</t>
  </si>
  <si>
    <t>DEMOLICIÓN ARQUETA o POZO</t>
  </si>
  <si>
    <t>DEMOLICIÓN SANEAMIENTO TUB. HASTA DN315</t>
  </si>
  <si>
    <t>BAJANTE INSONORIZADA PVC 90 mm. RESISTENTE AL FUEGO</t>
  </si>
  <si>
    <t>ARQUETA LADRI.REGISTRO 63x63x80 cm. i/EXC</t>
  </si>
  <si>
    <t>ARQUETA LADRI.REGISTRO 63x63x80 cm. i/EXC s/tubo</t>
  </si>
  <si>
    <t>CEGADO CANAL SANEAMIENTO EXISTENTE.</t>
  </si>
  <si>
    <t>TUBERÍA PVC MULTICAPA 160 mm J. ELÁSTICA .S/HORM</t>
  </si>
  <si>
    <t>TUBERÍA PVC MULTICAPA 200 mm J. ELÁSTICA .S/HORM</t>
  </si>
  <si>
    <t>11</t>
  </si>
  <si>
    <t xml:space="preserve">12           </t>
  </si>
  <si>
    <t>CANALIZACIONES VARIAS</t>
  </si>
  <si>
    <t xml:space="preserve">12.01        </t>
  </si>
  <si>
    <t>DESMONTAJE CANALIZACION ENTERRADA BT</t>
  </si>
  <si>
    <t xml:space="preserve">12.02        </t>
  </si>
  <si>
    <t>Canalización 2 P.E. 125 mm. CALZADA</t>
  </si>
  <si>
    <t>ml</t>
  </si>
  <si>
    <t xml:space="preserve">12.03        </t>
  </si>
  <si>
    <t>Arqueta 40x40 cm. fundición - D400</t>
  </si>
  <si>
    <t xml:space="preserve">12.04        </t>
  </si>
  <si>
    <t>DEMOLICIÓN TUB. HASTA DN315</t>
  </si>
  <si>
    <t xml:space="preserve">12.05        </t>
  </si>
  <si>
    <t>DEMOLICIÓN TUB. HASTA DN800</t>
  </si>
  <si>
    <t xml:space="preserve">12.06        </t>
  </si>
  <si>
    <t>TUBO PRFV 300 mm S/HORM i/EXC HASTA 3.20 m.C/AGOTA</t>
  </si>
  <si>
    <t xml:space="preserve">12.07        </t>
  </si>
  <si>
    <t>TUBO PRFV 400 mm S/HORM i/EXC HASTA 3.20 m.C/AGOTA</t>
  </si>
  <si>
    <t xml:space="preserve">12.08        </t>
  </si>
  <si>
    <t>ARQUETA LADRI.REGISTRO 63x63x200 cm.</t>
  </si>
  <si>
    <t xml:space="preserve">12.09        </t>
  </si>
  <si>
    <t>ARQUETA LADRI.REGISTRO 80x80x300 cm. s/ tuberia</t>
  </si>
  <si>
    <t xml:space="preserve">12.10        </t>
  </si>
  <si>
    <t>DEMOLICIÓN DE PRISMA DE HORMIGÓN SANEAMIENTO TUB. DN800</t>
  </si>
  <si>
    <t xml:space="preserve">12.11        </t>
  </si>
  <si>
    <t>.EXC. y RELLENO CANALIZACIONES EN ZANJA</t>
  </si>
  <si>
    <t>12</t>
  </si>
  <si>
    <t xml:space="preserve">13           </t>
  </si>
  <si>
    <t>INSTALACION DE BAJA TENSION</t>
  </si>
  <si>
    <t xml:space="preserve">13.01        </t>
  </si>
  <si>
    <t>LINEA DE ALIMENTACION A CUADROS SECUNDARIOS O MAQUINAS</t>
  </si>
  <si>
    <t xml:space="preserve">13.01.01     </t>
  </si>
  <si>
    <t>Línea de alimentación (4x10) + TT mm2 (AS+)</t>
  </si>
  <si>
    <t>13.01</t>
  </si>
  <si>
    <t xml:space="preserve">13.02        </t>
  </si>
  <si>
    <t>INSTALACION DE FUERZA</t>
  </si>
  <si>
    <t xml:space="preserve">13.02.01     </t>
  </si>
  <si>
    <t>Cto. BANDEJA  RZ1-K(AS) 3G2.5mm² multip.</t>
  </si>
  <si>
    <t xml:space="preserve">13.02.02     </t>
  </si>
  <si>
    <t>Punto de fuerza empotrado para TC / otros usos 3x(1x2.5)mm² tu</t>
  </si>
  <si>
    <t>13.02</t>
  </si>
  <si>
    <t xml:space="preserve">13.03        </t>
  </si>
  <si>
    <t>INSTALACION DE ILUMINACION</t>
  </si>
  <si>
    <t xml:space="preserve">13.03.01     </t>
  </si>
  <si>
    <t>Cto. bandeja, RZ1-k(AS+) 3x1,5 mm2 Cu EMERGENCIAS</t>
  </si>
  <si>
    <t xml:space="preserve">13.03.02     </t>
  </si>
  <si>
    <t>Cto. bandeja  RZ1-k(AS+) 3x2,5 mm² Cu</t>
  </si>
  <si>
    <t xml:space="preserve">13.03.03     </t>
  </si>
  <si>
    <t>Punto de luz luminaria 2,5mm2 empotrado</t>
  </si>
  <si>
    <t xml:space="preserve">13.03.04     </t>
  </si>
  <si>
    <t>Punto de luz emergencias 1,5mm2 empotrado</t>
  </si>
  <si>
    <t>13.03</t>
  </si>
  <si>
    <t xml:space="preserve">13.04        </t>
  </si>
  <si>
    <t>CANALIZACIONES</t>
  </si>
  <si>
    <t xml:space="preserve">13.04.01     </t>
  </si>
  <si>
    <t>Bandeja en plástico U48X HF de 60x100 mm BT</t>
  </si>
  <si>
    <t>13.04</t>
  </si>
  <si>
    <t xml:space="preserve">13.05        </t>
  </si>
  <si>
    <t>LUMINARIAS</t>
  </si>
  <si>
    <t xml:space="preserve">13.05.01     </t>
  </si>
  <si>
    <t>Donwlight ecolex 2 led 1737 14w 4k cld bia</t>
  </si>
  <si>
    <t xml:space="preserve">13.05.02     </t>
  </si>
  <si>
    <t>Aplique LED pastilla 0425 24w 4k cld blanco</t>
  </si>
  <si>
    <t xml:space="preserve">13.05.03     </t>
  </si>
  <si>
    <t>LOMBARDO FLORA 120</t>
  </si>
  <si>
    <t xml:space="preserve">13.05.04     </t>
  </si>
  <si>
    <t>Tira LED strip led ip20 24v-160led-150lm/w-4000K-14w/m</t>
  </si>
  <si>
    <t>13.05</t>
  </si>
  <si>
    <t xml:space="preserve">13.06        </t>
  </si>
  <si>
    <t>LUMINARIAS DE EMERGENCIA</t>
  </si>
  <si>
    <t xml:space="preserve">13.06.01     </t>
  </si>
  <si>
    <t>EMERGENCIA URANEXT 200LM EMPOTRADA</t>
  </si>
  <si>
    <t>13.06</t>
  </si>
  <si>
    <t>13</t>
  </si>
  <si>
    <t xml:space="preserve">14           </t>
  </si>
  <si>
    <t>VARIOS URBANIZACION</t>
  </si>
  <si>
    <t xml:space="preserve">14.01        </t>
  </si>
  <si>
    <t>BORDILLO HOR.BICA.GRIS C5 (25X15) recto</t>
  </si>
  <si>
    <t xml:space="preserve">14.02        </t>
  </si>
  <si>
    <t>BORDILLO HOR.BICA.GRIS C5 (25X15) curvo</t>
  </si>
  <si>
    <t xml:space="preserve">14.03        </t>
  </si>
  <si>
    <t>ENCINTADO DE BORDILLO HOR.BICA.GRIS (10x10)</t>
  </si>
  <si>
    <t xml:space="preserve">14.04        </t>
  </si>
  <si>
    <t>RIGOLA HORMIGÓN PREF.30 x 13/16 x 50 cm</t>
  </si>
  <si>
    <t xml:space="preserve">14.05        </t>
  </si>
  <si>
    <t>SUSTITUCIÓN TAPA C-250 POR D-400</t>
  </si>
  <si>
    <t xml:space="preserve">14.06        </t>
  </si>
  <si>
    <t xml:space="preserve">14.07        </t>
  </si>
  <si>
    <t>IMBORNAL FUNDICIÓN REJA OPTIDRAIN ABATIBLE ANTIRROBO Y SIFÓNIC</t>
  </si>
  <si>
    <t>14</t>
  </si>
  <si>
    <t xml:space="preserve">15           </t>
  </si>
  <si>
    <t>CONTROL DE CALIDAD</t>
  </si>
  <si>
    <t xml:space="preserve">15.01        </t>
  </si>
  <si>
    <t>ENS.C/LÍQUIDOS PENETR., SOLDAD</t>
  </si>
  <si>
    <t xml:space="preserve">15.02        </t>
  </si>
  <si>
    <t>ENSAYO DE CONSISTENCIA Y RESISTENCIA DE HORMIGON</t>
  </si>
  <si>
    <t xml:space="preserve">15.03        </t>
  </si>
  <si>
    <t>DENSIDAD IN SITU;M.NUCLEAR</t>
  </si>
  <si>
    <t xml:space="preserve">15.04        </t>
  </si>
  <si>
    <t>PLACA DE CARGA EN EXPLANADAS</t>
  </si>
  <si>
    <t>15</t>
  </si>
  <si>
    <t xml:space="preserve">16           </t>
  </si>
  <si>
    <t>GESTION DE RESIDUOS</t>
  </si>
  <si>
    <t xml:space="preserve">16.01        </t>
  </si>
  <si>
    <t>16</t>
  </si>
  <si>
    <t xml:space="preserve">17           </t>
  </si>
  <si>
    <t>SEGURIDAD Y SALUD</t>
  </si>
  <si>
    <t xml:space="preserve">17.01        </t>
  </si>
  <si>
    <t>17</t>
  </si>
  <si>
    <t>3173A</t>
  </si>
  <si>
    <t>11.02</t>
  </si>
  <si>
    <t>11.03</t>
  </si>
  <si>
    <t>11.04</t>
  </si>
  <si>
    <t>11.06</t>
  </si>
  <si>
    <t>11.07</t>
  </si>
  <si>
    <t>11.08</t>
  </si>
  <si>
    <t>11.09</t>
  </si>
  <si>
    <t>11.10</t>
  </si>
  <si>
    <t>*11.05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</si>
</sst>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right" vertical="top"/>
    </xf>
    <xf numFmtId="49" fontId="4" fillId="3" borderId="0" xfId="0" applyNumberFormat="1" applyFont="1" applyFill="1" applyAlignment="1">
      <alignment vertical="top"/>
    </xf>
    <xf numFmtId="3" fontId="4" fillId="2" borderId="0" xfId="0" applyNumberFormat="1" applyFont="1" applyFill="1" applyAlignment="1">
      <alignment vertical="top"/>
    </xf>
    <xf numFmtId="4" fontId="4" fillId="2" borderId="0" xfId="0" applyNumberFormat="1" applyFont="1" applyFill="1" applyAlignment="1">
      <alignment vertical="top"/>
    </xf>
    <xf numFmtId="49" fontId="3" fillId="0" borderId="0" xfId="0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3" fillId="2" borderId="0" xfId="0" applyNumberFormat="1" applyFont="1" applyFill="1" applyAlignment="1">
      <alignment vertical="top"/>
    </xf>
    <xf numFmtId="0" fontId="3" fillId="0" borderId="0" xfId="0" applyFont="1" applyAlignment="1">
      <alignment vertical="top"/>
    </xf>
    <xf numFmtId="3" fontId="3" fillId="0" borderId="0" xfId="0" applyNumberFormat="1" applyFont="1" applyAlignment="1">
      <alignment vertical="top"/>
    </xf>
    <xf numFmtId="0" fontId="3" fillId="4" borderId="0" xfId="0" applyFont="1" applyFill="1" applyAlignment="1">
      <alignment vertical="top"/>
    </xf>
    <xf numFmtId="49" fontId="4" fillId="5" borderId="0" xfId="0" applyNumberFormat="1" applyFont="1" applyFill="1" applyAlignment="1">
      <alignment vertical="top"/>
    </xf>
    <xf numFmtId="49" fontId="5" fillId="0" borderId="0" xfId="0" applyNumberFormat="1" applyFont="1" applyAlignment="1">
      <alignment vertical="top" wrapText="1"/>
    </xf>
    <xf numFmtId="49" fontId="4" fillId="3" borderId="0" xfId="0" applyNumberFormat="1" applyFont="1" applyFill="1" applyAlignment="1">
      <alignment vertical="top" wrapText="1"/>
    </xf>
    <xf numFmtId="49" fontId="3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0" fontId="3" fillId="4" borderId="0" xfId="0" applyFont="1" applyFill="1" applyAlignment="1">
      <alignment vertical="top" wrapText="1"/>
    </xf>
    <xf numFmtId="49" fontId="4" fillId="5" borderId="0" xfId="0" applyNumberFormat="1" applyFont="1" applyFill="1" applyAlignment="1">
      <alignment vertical="top" wrapText="1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4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H9" sqref="H9"/>
    </sheetView>
  </sheetViews>
  <sheetFormatPr baseColWidth="10" defaultRowHeight="14.25"/>
  <cols>
    <col min="1" max="1" width="15.625" bestFit="1" customWidth="1"/>
    <col min="2" max="2" width="6.75" bestFit="1" customWidth="1"/>
    <col min="3" max="3" width="3.875" bestFit="1" customWidth="1"/>
    <col min="4" max="4" width="42.625" customWidth="1"/>
    <col min="5" max="7" width="13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 ht="18">
      <c r="A2" s="3" t="s">
        <v>1</v>
      </c>
      <c r="B2" s="4"/>
      <c r="C2" s="4"/>
      <c r="D2" s="4"/>
      <c r="E2" s="4"/>
      <c r="F2" s="4"/>
      <c r="G2" s="4"/>
    </row>
    <row r="3" spans="1:7">
      <c r="A3" s="5" t="s">
        <v>2</v>
      </c>
      <c r="B3" s="5" t="s">
        <v>5</v>
      </c>
      <c r="C3" s="5" t="s">
        <v>6</v>
      </c>
      <c r="D3" s="17" t="s">
        <v>3</v>
      </c>
      <c r="E3" s="6" t="s">
        <v>7</v>
      </c>
      <c r="F3" s="6" t="s">
        <v>8</v>
      </c>
      <c r="G3" s="6" t="s">
        <v>4</v>
      </c>
    </row>
    <row r="4" spans="1:7">
      <c r="A4" s="7" t="s">
        <v>9</v>
      </c>
      <c r="B4" s="7" t="s">
        <v>11</v>
      </c>
      <c r="C4" s="7" t="s">
        <v>12</v>
      </c>
      <c r="D4" s="18" t="s">
        <v>10</v>
      </c>
      <c r="E4" s="8">
        <f>E18</f>
        <v>1</v>
      </c>
      <c r="F4" s="9">
        <f>F18</f>
        <v>0</v>
      </c>
      <c r="G4" s="9">
        <f>G18</f>
        <v>0</v>
      </c>
    </row>
    <row r="5" spans="1:7">
      <c r="A5" s="10" t="s">
        <v>13</v>
      </c>
      <c r="B5" s="10" t="s">
        <v>15</v>
      </c>
      <c r="C5" s="10" t="s">
        <v>16</v>
      </c>
      <c r="D5" s="19" t="s">
        <v>14</v>
      </c>
      <c r="E5" s="11">
        <v>51.7</v>
      </c>
      <c r="F5" s="11">
        <v>0</v>
      </c>
      <c r="G5" s="12">
        <f t="shared" ref="G5:G17" si="0">ROUND(E5*F5,2)</f>
        <v>0</v>
      </c>
    </row>
    <row r="6" spans="1:7">
      <c r="A6" s="10" t="s">
        <v>17</v>
      </c>
      <c r="B6" s="10" t="s">
        <v>15</v>
      </c>
      <c r="C6" s="10" t="s">
        <v>19</v>
      </c>
      <c r="D6" s="19" t="s">
        <v>18</v>
      </c>
      <c r="E6" s="11">
        <v>43</v>
      </c>
      <c r="F6" s="11">
        <v>0</v>
      </c>
      <c r="G6" s="12">
        <f t="shared" si="0"/>
        <v>0</v>
      </c>
    </row>
    <row r="7" spans="1:7" ht="22.5">
      <c r="A7" s="10" t="s">
        <v>20</v>
      </c>
      <c r="B7" s="10" t="s">
        <v>15</v>
      </c>
      <c r="C7" s="10" t="s">
        <v>22</v>
      </c>
      <c r="D7" s="19" t="s">
        <v>21</v>
      </c>
      <c r="E7" s="11">
        <v>191.5</v>
      </c>
      <c r="F7" s="11">
        <v>0</v>
      </c>
      <c r="G7" s="12">
        <f t="shared" si="0"/>
        <v>0</v>
      </c>
    </row>
    <row r="8" spans="1:7">
      <c r="A8" s="10" t="s">
        <v>23</v>
      </c>
      <c r="B8" s="10" t="s">
        <v>15</v>
      </c>
      <c r="C8" s="10" t="s">
        <v>25</v>
      </c>
      <c r="D8" s="19" t="s">
        <v>24</v>
      </c>
      <c r="E8" s="11">
        <v>4.13</v>
      </c>
      <c r="F8" s="11">
        <v>0</v>
      </c>
      <c r="G8" s="12">
        <f t="shared" si="0"/>
        <v>0</v>
      </c>
    </row>
    <row r="9" spans="1:7" ht="22.5">
      <c r="A9" s="10" t="s">
        <v>26</v>
      </c>
      <c r="B9" s="10" t="s">
        <v>15</v>
      </c>
      <c r="C9" s="10" t="s">
        <v>28</v>
      </c>
      <c r="D9" s="19" t="s">
        <v>27</v>
      </c>
      <c r="E9" s="11">
        <v>73.53</v>
      </c>
      <c r="F9" s="11">
        <v>0</v>
      </c>
      <c r="G9" s="12">
        <f t="shared" si="0"/>
        <v>0</v>
      </c>
    </row>
    <row r="10" spans="1:7" ht="22.5">
      <c r="A10" s="10" t="s">
        <v>29</v>
      </c>
      <c r="B10" s="10" t="s">
        <v>15</v>
      </c>
      <c r="C10" s="10" t="s">
        <v>31</v>
      </c>
      <c r="D10" s="19" t="s">
        <v>30</v>
      </c>
      <c r="E10" s="11">
        <v>46.55</v>
      </c>
      <c r="F10" s="11">
        <v>0</v>
      </c>
      <c r="G10" s="12">
        <f t="shared" si="0"/>
        <v>0</v>
      </c>
    </row>
    <row r="11" spans="1:7" ht="22.5">
      <c r="A11" s="10" t="s">
        <v>32</v>
      </c>
      <c r="B11" s="10" t="s">
        <v>15</v>
      </c>
      <c r="C11" s="10" t="s">
        <v>34</v>
      </c>
      <c r="D11" s="19" t="s">
        <v>33</v>
      </c>
      <c r="E11" s="11">
        <v>65.599999999999994</v>
      </c>
      <c r="F11" s="11">
        <v>0</v>
      </c>
      <c r="G11" s="12">
        <f t="shared" si="0"/>
        <v>0</v>
      </c>
    </row>
    <row r="12" spans="1:7">
      <c r="A12" s="10" t="s">
        <v>35</v>
      </c>
      <c r="B12" s="10" t="s">
        <v>15</v>
      </c>
      <c r="C12" s="10" t="s">
        <v>37</v>
      </c>
      <c r="D12" s="19" t="s">
        <v>36</v>
      </c>
      <c r="E12" s="11">
        <v>1</v>
      </c>
      <c r="F12" s="11">
        <v>0</v>
      </c>
      <c r="G12" s="12">
        <f t="shared" si="0"/>
        <v>0</v>
      </c>
    </row>
    <row r="13" spans="1:7">
      <c r="A13" s="10" t="s">
        <v>38</v>
      </c>
      <c r="B13" s="10" t="s">
        <v>15</v>
      </c>
      <c r="C13" s="10" t="s">
        <v>16</v>
      </c>
      <c r="D13" s="19" t="s">
        <v>39</v>
      </c>
      <c r="E13" s="11">
        <v>13.2</v>
      </c>
      <c r="F13" s="11">
        <v>0</v>
      </c>
      <c r="G13" s="12">
        <f t="shared" si="0"/>
        <v>0</v>
      </c>
    </row>
    <row r="14" spans="1:7" ht="22.5">
      <c r="A14" s="10" t="s">
        <v>40</v>
      </c>
      <c r="B14" s="10" t="s">
        <v>15</v>
      </c>
      <c r="C14" s="10" t="s">
        <v>22</v>
      </c>
      <c r="D14" s="19" t="s">
        <v>41</v>
      </c>
      <c r="E14" s="11">
        <v>1</v>
      </c>
      <c r="F14" s="11">
        <v>0</v>
      </c>
      <c r="G14" s="12">
        <f t="shared" si="0"/>
        <v>0</v>
      </c>
    </row>
    <row r="15" spans="1:7">
      <c r="A15" s="10" t="s">
        <v>42</v>
      </c>
      <c r="B15" s="10" t="s">
        <v>15</v>
      </c>
      <c r="C15" s="10" t="s">
        <v>31</v>
      </c>
      <c r="D15" s="19" t="s">
        <v>43</v>
      </c>
      <c r="E15" s="11">
        <v>43.75</v>
      </c>
      <c r="F15" s="11">
        <v>0</v>
      </c>
      <c r="G15" s="12">
        <f t="shared" si="0"/>
        <v>0</v>
      </c>
    </row>
    <row r="16" spans="1:7">
      <c r="A16" s="10" t="s">
        <v>44</v>
      </c>
      <c r="B16" s="10" t="s">
        <v>15</v>
      </c>
      <c r="C16" s="10" t="s">
        <v>46</v>
      </c>
      <c r="D16" s="19" t="s">
        <v>45</v>
      </c>
      <c r="E16" s="11">
        <v>1</v>
      </c>
      <c r="F16" s="11">
        <v>0</v>
      </c>
      <c r="G16" s="12">
        <f t="shared" si="0"/>
        <v>0</v>
      </c>
    </row>
    <row r="17" spans="1:7">
      <c r="A17" s="10" t="s">
        <v>47</v>
      </c>
      <c r="B17" s="10" t="s">
        <v>15</v>
      </c>
      <c r="C17" s="10" t="s">
        <v>6</v>
      </c>
      <c r="D17" s="19" t="s">
        <v>48</v>
      </c>
      <c r="E17" s="11">
        <v>1</v>
      </c>
      <c r="F17" s="11">
        <v>0</v>
      </c>
      <c r="G17" s="12">
        <f t="shared" si="0"/>
        <v>0</v>
      </c>
    </row>
    <row r="18" spans="1:7">
      <c r="A18" s="13"/>
      <c r="B18" s="13"/>
      <c r="C18" s="13"/>
      <c r="D18" s="20" t="s">
        <v>49</v>
      </c>
      <c r="E18" s="14">
        <v>1</v>
      </c>
      <c r="F18" s="9">
        <f>SUM(G5:G17)</f>
        <v>0</v>
      </c>
      <c r="G18" s="9">
        <f>ROUND(F18*E18,2)</f>
        <v>0</v>
      </c>
    </row>
    <row r="19" spans="1:7" ht="0.95" customHeight="1">
      <c r="A19" s="15"/>
      <c r="B19" s="15"/>
      <c r="C19" s="15"/>
      <c r="D19" s="21"/>
      <c r="E19" s="15"/>
      <c r="F19" s="15"/>
      <c r="G19" s="15"/>
    </row>
    <row r="20" spans="1:7">
      <c r="A20" s="7" t="s">
        <v>50</v>
      </c>
      <c r="B20" s="7" t="s">
        <v>11</v>
      </c>
      <c r="C20" s="7" t="s">
        <v>12</v>
      </c>
      <c r="D20" s="18" t="s">
        <v>51</v>
      </c>
      <c r="E20" s="8">
        <f>E25</f>
        <v>1</v>
      </c>
      <c r="F20" s="9">
        <f>F25</f>
        <v>0</v>
      </c>
      <c r="G20" s="9">
        <f>G25</f>
        <v>0</v>
      </c>
    </row>
    <row r="21" spans="1:7">
      <c r="A21" s="10" t="s">
        <v>52</v>
      </c>
      <c r="B21" s="10" t="s">
        <v>15</v>
      </c>
      <c r="C21" s="10" t="s">
        <v>54</v>
      </c>
      <c r="D21" s="19" t="s">
        <v>53</v>
      </c>
      <c r="E21" s="11">
        <v>93.59</v>
      </c>
      <c r="F21" s="11">
        <v>0</v>
      </c>
      <c r="G21" s="12">
        <f>ROUND(E21*F21,2)</f>
        <v>0</v>
      </c>
    </row>
    <row r="22" spans="1:7">
      <c r="A22" s="10" t="s">
        <v>55</v>
      </c>
      <c r="B22" s="10" t="s">
        <v>15</v>
      </c>
      <c r="C22" s="10" t="s">
        <v>57</v>
      </c>
      <c r="D22" s="19" t="s">
        <v>56</v>
      </c>
      <c r="E22" s="11">
        <v>112.31</v>
      </c>
      <c r="F22" s="11">
        <v>0</v>
      </c>
      <c r="G22" s="12">
        <f>ROUND(E22*F22,2)</f>
        <v>0</v>
      </c>
    </row>
    <row r="23" spans="1:7">
      <c r="A23" s="10" t="s">
        <v>58</v>
      </c>
      <c r="B23" s="10" t="s">
        <v>15</v>
      </c>
      <c r="C23" s="10" t="s">
        <v>57</v>
      </c>
      <c r="D23" s="19" t="s">
        <v>59</v>
      </c>
      <c r="E23" s="11">
        <v>33</v>
      </c>
      <c r="F23" s="11">
        <v>0</v>
      </c>
      <c r="G23" s="12">
        <f>ROUND(E23*F23,2)</f>
        <v>0</v>
      </c>
    </row>
    <row r="24" spans="1:7">
      <c r="A24" s="10" t="s">
        <v>60</v>
      </c>
      <c r="B24" s="10" t="s">
        <v>15</v>
      </c>
      <c r="C24" s="10" t="s">
        <v>57</v>
      </c>
      <c r="D24" s="19" t="s">
        <v>61</v>
      </c>
      <c r="E24" s="11">
        <v>4.2</v>
      </c>
      <c r="F24" s="11">
        <v>0</v>
      </c>
      <c r="G24" s="12">
        <f>ROUND(E24*F24,2)</f>
        <v>0</v>
      </c>
    </row>
    <row r="25" spans="1:7">
      <c r="A25" s="13"/>
      <c r="B25" s="13"/>
      <c r="C25" s="13"/>
      <c r="D25" s="20" t="s">
        <v>62</v>
      </c>
      <c r="E25" s="14">
        <v>1</v>
      </c>
      <c r="F25" s="9">
        <f>SUM(G21:G24)</f>
        <v>0</v>
      </c>
      <c r="G25" s="9">
        <f>ROUND(F25*E25,2)</f>
        <v>0</v>
      </c>
    </row>
    <row r="26" spans="1:7" ht="0.95" customHeight="1">
      <c r="A26" s="15"/>
      <c r="B26" s="15"/>
      <c r="C26" s="15"/>
      <c r="D26" s="21"/>
      <c r="E26" s="15"/>
      <c r="F26" s="15"/>
      <c r="G26" s="15"/>
    </row>
    <row r="27" spans="1:7">
      <c r="A27" s="7" t="s">
        <v>63</v>
      </c>
      <c r="B27" s="7" t="s">
        <v>11</v>
      </c>
      <c r="C27" s="7" t="s">
        <v>12</v>
      </c>
      <c r="D27" s="18" t="s">
        <v>64</v>
      </c>
      <c r="E27" s="8">
        <f>E52</f>
        <v>1</v>
      </c>
      <c r="F27" s="9">
        <f>F52</f>
        <v>0</v>
      </c>
      <c r="G27" s="9">
        <f>G52</f>
        <v>0</v>
      </c>
    </row>
    <row r="28" spans="1:7">
      <c r="A28" s="10" t="s">
        <v>65</v>
      </c>
      <c r="B28" s="10" t="s">
        <v>15</v>
      </c>
      <c r="C28" s="10" t="s">
        <v>54</v>
      </c>
      <c r="D28" s="19" t="s">
        <v>66</v>
      </c>
      <c r="E28" s="11">
        <v>4.0599999999999996</v>
      </c>
      <c r="F28" s="11">
        <v>0</v>
      </c>
      <c r="G28" s="12">
        <f t="shared" ref="G28:G51" si="1">ROUND(E28*F28,2)</f>
        <v>0</v>
      </c>
    </row>
    <row r="29" spans="1:7">
      <c r="A29" s="10" t="s">
        <v>67</v>
      </c>
      <c r="B29" s="10" t="s">
        <v>15</v>
      </c>
      <c r="C29" s="10" t="s">
        <v>69</v>
      </c>
      <c r="D29" s="19" t="s">
        <v>68</v>
      </c>
      <c r="E29" s="11">
        <v>18.309999999999999</v>
      </c>
      <c r="F29" s="11">
        <v>0</v>
      </c>
      <c r="G29" s="12">
        <f t="shared" si="1"/>
        <v>0</v>
      </c>
    </row>
    <row r="30" spans="1:7">
      <c r="A30" s="10" t="s">
        <v>70</v>
      </c>
      <c r="B30" s="10" t="s">
        <v>15</v>
      </c>
      <c r="C30" s="10" t="s">
        <v>69</v>
      </c>
      <c r="D30" s="19" t="s">
        <v>71</v>
      </c>
      <c r="E30" s="11">
        <v>2.34</v>
      </c>
      <c r="F30" s="11">
        <v>0</v>
      </c>
      <c r="G30" s="12">
        <f t="shared" si="1"/>
        <v>0</v>
      </c>
    </row>
    <row r="31" spans="1:7">
      <c r="A31" s="10" t="s">
        <v>72</v>
      </c>
      <c r="B31" s="10" t="s">
        <v>15</v>
      </c>
      <c r="C31" s="10" t="s">
        <v>69</v>
      </c>
      <c r="D31" s="19" t="s">
        <v>73</v>
      </c>
      <c r="E31" s="11">
        <v>0.98</v>
      </c>
      <c r="F31" s="11">
        <v>0</v>
      </c>
      <c r="G31" s="12">
        <f t="shared" si="1"/>
        <v>0</v>
      </c>
    </row>
    <row r="32" spans="1:7" ht="22.5">
      <c r="A32" s="10" t="s">
        <v>74</v>
      </c>
      <c r="B32" s="10" t="s">
        <v>15</v>
      </c>
      <c r="C32" s="10" t="s">
        <v>54</v>
      </c>
      <c r="D32" s="19" t="s">
        <v>75</v>
      </c>
      <c r="E32" s="11">
        <v>3.17</v>
      </c>
      <c r="F32" s="11">
        <v>0</v>
      </c>
      <c r="G32" s="12">
        <f t="shared" si="1"/>
        <v>0</v>
      </c>
    </row>
    <row r="33" spans="1:7">
      <c r="A33" s="10" t="s">
        <v>76</v>
      </c>
      <c r="B33" s="10" t="s">
        <v>15</v>
      </c>
      <c r="C33" s="10" t="s">
        <v>54</v>
      </c>
      <c r="D33" s="19" t="s">
        <v>77</v>
      </c>
      <c r="E33" s="11">
        <v>2.76</v>
      </c>
      <c r="F33" s="11">
        <v>0</v>
      </c>
      <c r="G33" s="12">
        <f t="shared" si="1"/>
        <v>0</v>
      </c>
    </row>
    <row r="34" spans="1:7" ht="22.5">
      <c r="A34" s="10" t="s">
        <v>78</v>
      </c>
      <c r="B34" s="10" t="s">
        <v>15</v>
      </c>
      <c r="C34" s="10" t="s">
        <v>37</v>
      </c>
      <c r="D34" s="19" t="s">
        <v>79</v>
      </c>
      <c r="E34" s="11">
        <v>6</v>
      </c>
      <c r="F34" s="11">
        <v>0</v>
      </c>
      <c r="G34" s="12">
        <f t="shared" si="1"/>
        <v>0</v>
      </c>
    </row>
    <row r="35" spans="1:7" ht="22.5">
      <c r="A35" s="10" t="s">
        <v>80</v>
      </c>
      <c r="B35" s="10" t="s">
        <v>15</v>
      </c>
      <c r="C35" s="10" t="s">
        <v>37</v>
      </c>
      <c r="D35" s="19" t="s">
        <v>81</v>
      </c>
      <c r="E35" s="11">
        <v>4</v>
      </c>
      <c r="F35" s="11">
        <v>0</v>
      </c>
      <c r="G35" s="12">
        <f t="shared" si="1"/>
        <v>0</v>
      </c>
    </row>
    <row r="36" spans="1:7">
      <c r="A36" s="10" t="s">
        <v>82</v>
      </c>
      <c r="B36" s="10" t="s">
        <v>15</v>
      </c>
      <c r="C36" s="10" t="s">
        <v>54</v>
      </c>
      <c r="D36" s="19" t="s">
        <v>83</v>
      </c>
      <c r="E36" s="11">
        <v>0.64</v>
      </c>
      <c r="F36" s="11">
        <v>0</v>
      </c>
      <c r="G36" s="12">
        <f t="shared" si="1"/>
        <v>0</v>
      </c>
    </row>
    <row r="37" spans="1:7" ht="22.5">
      <c r="A37" s="10" t="s">
        <v>84</v>
      </c>
      <c r="B37" s="10" t="s">
        <v>15</v>
      </c>
      <c r="C37" s="10" t="s">
        <v>22</v>
      </c>
      <c r="D37" s="19" t="s">
        <v>85</v>
      </c>
      <c r="E37" s="11">
        <v>165</v>
      </c>
      <c r="F37" s="11">
        <v>0</v>
      </c>
      <c r="G37" s="12">
        <f t="shared" si="1"/>
        <v>0</v>
      </c>
    </row>
    <row r="38" spans="1:7">
      <c r="A38" s="10" t="s">
        <v>86</v>
      </c>
      <c r="B38" s="10" t="s">
        <v>15</v>
      </c>
      <c r="C38" s="10" t="s">
        <v>88</v>
      </c>
      <c r="D38" s="19" t="s">
        <v>87</v>
      </c>
      <c r="E38" s="11">
        <v>59</v>
      </c>
      <c r="F38" s="11">
        <v>0</v>
      </c>
      <c r="G38" s="12">
        <f t="shared" si="1"/>
        <v>0</v>
      </c>
    </row>
    <row r="39" spans="1:7">
      <c r="A39" s="10" t="s">
        <v>89</v>
      </c>
      <c r="B39" s="10" t="s">
        <v>15</v>
      </c>
      <c r="C39" s="10" t="s">
        <v>31</v>
      </c>
      <c r="D39" s="19" t="s">
        <v>90</v>
      </c>
      <c r="E39" s="11">
        <v>57.03</v>
      </c>
      <c r="F39" s="11">
        <v>0</v>
      </c>
      <c r="G39" s="12">
        <f t="shared" si="1"/>
        <v>0</v>
      </c>
    </row>
    <row r="40" spans="1:7">
      <c r="A40" s="10" t="s">
        <v>91</v>
      </c>
      <c r="B40" s="10" t="s">
        <v>15</v>
      </c>
      <c r="C40" s="10" t="s">
        <v>93</v>
      </c>
      <c r="D40" s="19" t="s">
        <v>92</v>
      </c>
      <c r="E40" s="11">
        <v>36.630000000000003</v>
      </c>
      <c r="F40" s="11">
        <v>0</v>
      </c>
      <c r="G40" s="12">
        <f t="shared" si="1"/>
        <v>0</v>
      </c>
    </row>
    <row r="41" spans="1:7">
      <c r="A41" s="10" t="s">
        <v>94</v>
      </c>
      <c r="B41" s="10" t="s">
        <v>15</v>
      </c>
      <c r="C41" s="10" t="s">
        <v>93</v>
      </c>
      <c r="D41" s="19" t="s">
        <v>95</v>
      </c>
      <c r="E41" s="11">
        <v>31.29</v>
      </c>
      <c r="F41" s="11">
        <v>0</v>
      </c>
      <c r="G41" s="12">
        <f t="shared" si="1"/>
        <v>0</v>
      </c>
    </row>
    <row r="42" spans="1:7">
      <c r="A42" s="10" t="s">
        <v>96</v>
      </c>
      <c r="B42" s="10" t="s">
        <v>15</v>
      </c>
      <c r="C42" s="10" t="s">
        <v>98</v>
      </c>
      <c r="D42" s="19" t="s">
        <v>97</v>
      </c>
      <c r="E42" s="11">
        <v>27.8</v>
      </c>
      <c r="F42" s="11">
        <v>0</v>
      </c>
      <c r="G42" s="12">
        <f t="shared" si="1"/>
        <v>0</v>
      </c>
    </row>
    <row r="43" spans="1:7">
      <c r="A43" s="10" t="s">
        <v>99</v>
      </c>
      <c r="B43" s="10" t="s">
        <v>15</v>
      </c>
      <c r="C43" s="10" t="s">
        <v>31</v>
      </c>
      <c r="D43" s="19" t="s">
        <v>100</v>
      </c>
      <c r="E43" s="11">
        <v>29</v>
      </c>
      <c r="F43" s="11">
        <v>0</v>
      </c>
      <c r="G43" s="12">
        <f t="shared" si="1"/>
        <v>0</v>
      </c>
    </row>
    <row r="44" spans="1:7">
      <c r="A44" s="10" t="s">
        <v>101</v>
      </c>
      <c r="B44" s="10" t="s">
        <v>15</v>
      </c>
      <c r="C44" s="10" t="s">
        <v>31</v>
      </c>
      <c r="D44" s="19" t="s">
        <v>102</v>
      </c>
      <c r="E44" s="11">
        <v>9.5</v>
      </c>
      <c r="F44" s="11">
        <v>0</v>
      </c>
      <c r="G44" s="12">
        <f t="shared" si="1"/>
        <v>0</v>
      </c>
    </row>
    <row r="45" spans="1:7">
      <c r="A45" s="10" t="s">
        <v>103</v>
      </c>
      <c r="B45" s="10" t="s">
        <v>15</v>
      </c>
      <c r="C45" s="10" t="s">
        <v>31</v>
      </c>
      <c r="D45" s="19" t="s">
        <v>104</v>
      </c>
      <c r="E45" s="11">
        <v>9.5</v>
      </c>
      <c r="F45" s="11">
        <v>0</v>
      </c>
      <c r="G45" s="12">
        <f t="shared" si="1"/>
        <v>0</v>
      </c>
    </row>
    <row r="46" spans="1:7">
      <c r="A46" s="10" t="s">
        <v>105</v>
      </c>
      <c r="B46" s="10" t="s">
        <v>15</v>
      </c>
      <c r="C46" s="10" t="s">
        <v>31</v>
      </c>
      <c r="D46" s="19" t="s">
        <v>106</v>
      </c>
      <c r="E46" s="11">
        <v>14.5</v>
      </c>
      <c r="F46" s="11">
        <v>0</v>
      </c>
      <c r="G46" s="12">
        <f t="shared" si="1"/>
        <v>0</v>
      </c>
    </row>
    <row r="47" spans="1:7">
      <c r="A47" s="10" t="s">
        <v>107</v>
      </c>
      <c r="B47" s="10" t="s">
        <v>15</v>
      </c>
      <c r="C47" s="10" t="s">
        <v>93</v>
      </c>
      <c r="D47" s="19" t="s">
        <v>108</v>
      </c>
      <c r="E47" s="11">
        <v>8.51</v>
      </c>
      <c r="F47" s="11">
        <v>0</v>
      </c>
      <c r="G47" s="12">
        <f t="shared" si="1"/>
        <v>0</v>
      </c>
    </row>
    <row r="48" spans="1:7">
      <c r="A48" s="10" t="s">
        <v>109</v>
      </c>
      <c r="B48" s="10" t="s">
        <v>15</v>
      </c>
      <c r="C48" s="10" t="s">
        <v>37</v>
      </c>
      <c r="D48" s="19" t="s">
        <v>110</v>
      </c>
      <c r="E48" s="11">
        <v>198</v>
      </c>
      <c r="F48" s="11">
        <v>0</v>
      </c>
      <c r="G48" s="12">
        <f t="shared" si="1"/>
        <v>0</v>
      </c>
    </row>
    <row r="49" spans="1:7" ht="22.5">
      <c r="A49" s="10" t="s">
        <v>111</v>
      </c>
      <c r="B49" s="10" t="s">
        <v>15</v>
      </c>
      <c r="C49" s="10" t="s">
        <v>37</v>
      </c>
      <c r="D49" s="19" t="s">
        <v>112</v>
      </c>
      <c r="E49" s="11">
        <v>1</v>
      </c>
      <c r="F49" s="11">
        <v>0</v>
      </c>
      <c r="G49" s="12">
        <f t="shared" si="1"/>
        <v>0</v>
      </c>
    </row>
    <row r="50" spans="1:7">
      <c r="A50" s="10" t="s">
        <v>113</v>
      </c>
      <c r="B50" s="10" t="s">
        <v>15</v>
      </c>
      <c r="C50" s="10" t="s">
        <v>37</v>
      </c>
      <c r="D50" s="19" t="s">
        <v>114</v>
      </c>
      <c r="E50" s="11">
        <v>1</v>
      </c>
      <c r="F50" s="11">
        <v>0</v>
      </c>
      <c r="G50" s="12">
        <f t="shared" si="1"/>
        <v>0</v>
      </c>
    </row>
    <row r="51" spans="1:7" ht="22.5">
      <c r="A51" s="10" t="s">
        <v>115</v>
      </c>
      <c r="B51" s="10" t="s">
        <v>15</v>
      </c>
      <c r="C51" s="10" t="s">
        <v>16</v>
      </c>
      <c r="D51" s="19" t="s">
        <v>116</v>
      </c>
      <c r="E51" s="11">
        <v>15</v>
      </c>
      <c r="F51" s="11">
        <v>0</v>
      </c>
      <c r="G51" s="12">
        <f t="shared" si="1"/>
        <v>0</v>
      </c>
    </row>
    <row r="52" spans="1:7">
      <c r="A52" s="13"/>
      <c r="B52" s="13"/>
      <c r="C52" s="13"/>
      <c r="D52" s="20" t="s">
        <v>117</v>
      </c>
      <c r="E52" s="14">
        <v>1</v>
      </c>
      <c r="F52" s="9">
        <f>SUM(G28:G51)</f>
        <v>0</v>
      </c>
      <c r="G52" s="9">
        <f>ROUND(F52*E52,2)</f>
        <v>0</v>
      </c>
    </row>
    <row r="53" spans="1:7" ht="0.95" customHeight="1">
      <c r="A53" s="15"/>
      <c r="B53" s="15"/>
      <c r="C53" s="15"/>
      <c r="D53" s="21"/>
      <c r="E53" s="15"/>
      <c r="F53" s="15"/>
      <c r="G53" s="15"/>
    </row>
    <row r="54" spans="1:7">
      <c r="A54" s="7" t="s">
        <v>118</v>
      </c>
      <c r="B54" s="7" t="s">
        <v>11</v>
      </c>
      <c r="C54" s="7" t="s">
        <v>12</v>
      </c>
      <c r="D54" s="18" t="s">
        <v>119</v>
      </c>
      <c r="E54" s="8">
        <f>E64</f>
        <v>1</v>
      </c>
      <c r="F54" s="9">
        <f>F64</f>
        <v>0</v>
      </c>
      <c r="G54" s="9">
        <f>G64</f>
        <v>0</v>
      </c>
    </row>
    <row r="55" spans="1:7">
      <c r="A55" s="10" t="s">
        <v>120</v>
      </c>
      <c r="B55" s="10" t="s">
        <v>15</v>
      </c>
      <c r="C55" s="10" t="s">
        <v>122</v>
      </c>
      <c r="D55" s="19" t="s">
        <v>121</v>
      </c>
      <c r="E55" s="11">
        <v>14200</v>
      </c>
      <c r="F55" s="11">
        <v>0</v>
      </c>
      <c r="G55" s="12">
        <f t="shared" ref="G55:G63" si="2">ROUND(E55*F55,2)</f>
        <v>0</v>
      </c>
    </row>
    <row r="56" spans="1:7" ht="22.5">
      <c r="A56" s="10" t="s">
        <v>123</v>
      </c>
      <c r="B56" s="10" t="s">
        <v>15</v>
      </c>
      <c r="C56" s="10" t="s">
        <v>6</v>
      </c>
      <c r="D56" s="19" t="s">
        <v>124</v>
      </c>
      <c r="E56" s="11">
        <v>2</v>
      </c>
      <c r="F56" s="11">
        <v>0</v>
      </c>
      <c r="G56" s="12">
        <f t="shared" si="2"/>
        <v>0</v>
      </c>
    </row>
    <row r="57" spans="1:7" ht="22.5">
      <c r="A57" s="10" t="s">
        <v>125</v>
      </c>
      <c r="B57" s="10" t="s">
        <v>15</v>
      </c>
      <c r="C57" s="10" t="s">
        <v>6</v>
      </c>
      <c r="D57" s="19" t="s">
        <v>126</v>
      </c>
      <c r="E57" s="11">
        <v>2</v>
      </c>
      <c r="F57" s="11">
        <v>0</v>
      </c>
      <c r="G57" s="12">
        <f t="shared" si="2"/>
        <v>0</v>
      </c>
    </row>
    <row r="58" spans="1:7">
      <c r="A58" s="10" t="s">
        <v>127</v>
      </c>
      <c r="B58" s="10" t="s">
        <v>15</v>
      </c>
      <c r="C58" s="10" t="s">
        <v>93</v>
      </c>
      <c r="D58" s="19" t="s">
        <v>128</v>
      </c>
      <c r="E58" s="11">
        <v>74.430000000000007</v>
      </c>
      <c r="F58" s="11">
        <v>0</v>
      </c>
      <c r="G58" s="12">
        <f t="shared" si="2"/>
        <v>0</v>
      </c>
    </row>
    <row r="59" spans="1:7">
      <c r="A59" s="10" t="s">
        <v>129</v>
      </c>
      <c r="B59" s="10" t="s">
        <v>15</v>
      </c>
      <c r="C59" s="10" t="s">
        <v>93</v>
      </c>
      <c r="D59" s="19" t="s">
        <v>130</v>
      </c>
      <c r="E59" s="11">
        <v>32</v>
      </c>
      <c r="F59" s="11">
        <v>0</v>
      </c>
      <c r="G59" s="12">
        <f t="shared" si="2"/>
        <v>0</v>
      </c>
    </row>
    <row r="60" spans="1:7">
      <c r="A60" s="10" t="s">
        <v>131</v>
      </c>
      <c r="B60" s="10" t="s">
        <v>15</v>
      </c>
      <c r="C60" s="10" t="s">
        <v>93</v>
      </c>
      <c r="D60" s="19" t="s">
        <v>132</v>
      </c>
      <c r="E60" s="11">
        <v>42.43</v>
      </c>
      <c r="F60" s="11">
        <v>0</v>
      </c>
      <c r="G60" s="12">
        <f t="shared" si="2"/>
        <v>0</v>
      </c>
    </row>
    <row r="61" spans="1:7">
      <c r="A61" s="10" t="s">
        <v>133</v>
      </c>
      <c r="B61" s="10" t="s">
        <v>15</v>
      </c>
      <c r="C61" s="10" t="s">
        <v>31</v>
      </c>
      <c r="D61" s="19" t="s">
        <v>134</v>
      </c>
      <c r="E61" s="11">
        <v>19.899999999999999</v>
      </c>
      <c r="F61" s="11">
        <v>0</v>
      </c>
      <c r="G61" s="12">
        <f t="shared" si="2"/>
        <v>0</v>
      </c>
    </row>
    <row r="62" spans="1:7">
      <c r="A62" s="10" t="s">
        <v>135</v>
      </c>
      <c r="B62" s="10" t="s">
        <v>15</v>
      </c>
      <c r="C62" s="10" t="s">
        <v>31</v>
      </c>
      <c r="D62" s="19" t="s">
        <v>136</v>
      </c>
      <c r="E62" s="11">
        <v>19.899999999999999</v>
      </c>
      <c r="F62" s="11">
        <v>0</v>
      </c>
      <c r="G62" s="12">
        <f t="shared" si="2"/>
        <v>0</v>
      </c>
    </row>
    <row r="63" spans="1:7" ht="22.5">
      <c r="A63" s="10" t="s">
        <v>137</v>
      </c>
      <c r="B63" s="10" t="s">
        <v>15</v>
      </c>
      <c r="C63" s="10" t="s">
        <v>57</v>
      </c>
      <c r="D63" s="19" t="s">
        <v>138</v>
      </c>
      <c r="E63" s="11">
        <v>0.06</v>
      </c>
      <c r="F63" s="11">
        <v>0</v>
      </c>
      <c r="G63" s="12">
        <f t="shared" si="2"/>
        <v>0</v>
      </c>
    </row>
    <row r="64" spans="1:7">
      <c r="A64" s="13"/>
      <c r="B64" s="13"/>
      <c r="C64" s="13"/>
      <c r="D64" s="20" t="s">
        <v>139</v>
      </c>
      <c r="E64" s="14">
        <v>1</v>
      </c>
      <c r="F64" s="9">
        <f>SUM(G55:G63)</f>
        <v>0</v>
      </c>
      <c r="G64" s="9">
        <f>ROUND(F64*E64,2)</f>
        <v>0</v>
      </c>
    </row>
    <row r="65" spans="1:7" ht="0.95" customHeight="1">
      <c r="A65" s="15"/>
      <c r="B65" s="15"/>
      <c r="C65" s="15"/>
      <c r="D65" s="21"/>
      <c r="E65" s="15"/>
      <c r="F65" s="15"/>
      <c r="G65" s="15"/>
    </row>
    <row r="66" spans="1:7">
      <c r="A66" s="7" t="s">
        <v>140</v>
      </c>
      <c r="B66" s="7" t="s">
        <v>11</v>
      </c>
      <c r="C66" s="7" t="s">
        <v>12</v>
      </c>
      <c r="D66" s="18" t="s">
        <v>141</v>
      </c>
      <c r="E66" s="8">
        <f>E96</f>
        <v>1</v>
      </c>
      <c r="F66" s="9">
        <f>F96</f>
        <v>0</v>
      </c>
      <c r="G66" s="9">
        <f>G96</f>
        <v>0</v>
      </c>
    </row>
    <row r="67" spans="1:7">
      <c r="A67" s="10" t="s">
        <v>142</v>
      </c>
      <c r="B67" s="10" t="s">
        <v>15</v>
      </c>
      <c r="C67" s="10" t="s">
        <v>144</v>
      </c>
      <c r="D67" s="19" t="s">
        <v>143</v>
      </c>
      <c r="E67" s="11">
        <v>40.4</v>
      </c>
      <c r="F67" s="11">
        <v>0</v>
      </c>
      <c r="G67" s="12">
        <f t="shared" ref="G67:G95" si="3">ROUND(E67*F67,2)</f>
        <v>0</v>
      </c>
    </row>
    <row r="68" spans="1:7" ht="22.5">
      <c r="A68" s="10" t="s">
        <v>145</v>
      </c>
      <c r="B68" s="10" t="s">
        <v>15</v>
      </c>
      <c r="C68" s="10" t="s">
        <v>31</v>
      </c>
      <c r="D68" s="19" t="s">
        <v>146</v>
      </c>
      <c r="E68" s="11">
        <v>10.220000000000001</v>
      </c>
      <c r="F68" s="11">
        <v>0</v>
      </c>
      <c r="G68" s="12">
        <f t="shared" si="3"/>
        <v>0</v>
      </c>
    </row>
    <row r="69" spans="1:7" ht="22.5">
      <c r="A69" s="10" t="s">
        <v>147</v>
      </c>
      <c r="B69" s="10" t="s">
        <v>15</v>
      </c>
      <c r="C69" s="10" t="s">
        <v>31</v>
      </c>
      <c r="D69" s="19" t="s">
        <v>148</v>
      </c>
      <c r="E69" s="11">
        <v>19.43</v>
      </c>
      <c r="F69" s="11">
        <v>0</v>
      </c>
      <c r="G69" s="12">
        <f t="shared" si="3"/>
        <v>0</v>
      </c>
    </row>
    <row r="70" spans="1:7">
      <c r="A70" s="10" t="s">
        <v>149</v>
      </c>
      <c r="B70" s="10" t="s">
        <v>15</v>
      </c>
      <c r="C70" s="10" t="s">
        <v>31</v>
      </c>
      <c r="D70" s="19" t="s">
        <v>150</v>
      </c>
      <c r="E70" s="11">
        <v>480.26</v>
      </c>
      <c r="F70" s="11">
        <v>0</v>
      </c>
      <c r="G70" s="12">
        <f t="shared" si="3"/>
        <v>0</v>
      </c>
    </row>
    <row r="71" spans="1:7">
      <c r="A71" s="10" t="s">
        <v>151</v>
      </c>
      <c r="B71" s="10" t="s">
        <v>15</v>
      </c>
      <c r="C71" s="10" t="s">
        <v>22</v>
      </c>
      <c r="D71" s="19" t="s">
        <v>152</v>
      </c>
      <c r="E71" s="11">
        <v>1.48</v>
      </c>
      <c r="F71" s="11">
        <v>0</v>
      </c>
      <c r="G71" s="12">
        <f t="shared" si="3"/>
        <v>0</v>
      </c>
    </row>
    <row r="72" spans="1:7">
      <c r="A72" s="10" t="s">
        <v>153</v>
      </c>
      <c r="B72" s="10" t="s">
        <v>15</v>
      </c>
      <c r="C72" s="10" t="s">
        <v>31</v>
      </c>
      <c r="D72" s="19" t="s">
        <v>154</v>
      </c>
      <c r="E72" s="11">
        <v>4.5599999999999996</v>
      </c>
      <c r="F72" s="11">
        <v>0</v>
      </c>
      <c r="G72" s="12">
        <f t="shared" si="3"/>
        <v>0</v>
      </c>
    </row>
    <row r="73" spans="1:7">
      <c r="A73" s="10" t="s">
        <v>155</v>
      </c>
      <c r="B73" s="10" t="s">
        <v>15</v>
      </c>
      <c r="C73" s="10" t="s">
        <v>93</v>
      </c>
      <c r="D73" s="19" t="s">
        <v>156</v>
      </c>
      <c r="E73" s="11">
        <v>21.72</v>
      </c>
      <c r="F73" s="11">
        <v>0</v>
      </c>
      <c r="G73" s="12">
        <f t="shared" si="3"/>
        <v>0</v>
      </c>
    </row>
    <row r="74" spans="1:7">
      <c r="A74" s="10" t="s">
        <v>157</v>
      </c>
      <c r="B74" s="10" t="s">
        <v>15</v>
      </c>
      <c r="C74" s="10" t="s">
        <v>31</v>
      </c>
      <c r="D74" s="19" t="s">
        <v>158</v>
      </c>
      <c r="E74" s="11">
        <v>36.25</v>
      </c>
      <c r="F74" s="11">
        <v>0</v>
      </c>
      <c r="G74" s="12">
        <f t="shared" si="3"/>
        <v>0</v>
      </c>
    </row>
    <row r="75" spans="1:7" ht="22.5">
      <c r="A75" s="10" t="s">
        <v>159</v>
      </c>
      <c r="B75" s="10" t="s">
        <v>15</v>
      </c>
      <c r="C75" s="10" t="s">
        <v>22</v>
      </c>
      <c r="D75" s="19" t="s">
        <v>160</v>
      </c>
      <c r="E75" s="11">
        <v>19.899999999999999</v>
      </c>
      <c r="F75" s="11">
        <v>0</v>
      </c>
      <c r="G75" s="12">
        <f t="shared" si="3"/>
        <v>0</v>
      </c>
    </row>
    <row r="76" spans="1:7">
      <c r="A76" s="10" t="s">
        <v>161</v>
      </c>
      <c r="B76" s="10" t="s">
        <v>15</v>
      </c>
      <c r="C76" s="10" t="s">
        <v>163</v>
      </c>
      <c r="D76" s="19" t="s">
        <v>162</v>
      </c>
      <c r="E76" s="11">
        <v>21</v>
      </c>
      <c r="F76" s="11">
        <v>0</v>
      </c>
      <c r="G76" s="12">
        <f t="shared" si="3"/>
        <v>0</v>
      </c>
    </row>
    <row r="77" spans="1:7">
      <c r="A77" s="10" t="s">
        <v>164</v>
      </c>
      <c r="B77" s="10" t="s">
        <v>15</v>
      </c>
      <c r="C77" s="10" t="s">
        <v>31</v>
      </c>
      <c r="D77" s="19" t="s">
        <v>165</v>
      </c>
      <c r="E77" s="11">
        <v>25.95</v>
      </c>
      <c r="F77" s="11">
        <v>0</v>
      </c>
      <c r="G77" s="12">
        <f t="shared" si="3"/>
        <v>0</v>
      </c>
    </row>
    <row r="78" spans="1:7">
      <c r="A78" s="10" t="s">
        <v>166</v>
      </c>
      <c r="B78" s="10" t="s">
        <v>15</v>
      </c>
      <c r="C78" s="10" t="s">
        <v>93</v>
      </c>
      <c r="D78" s="19" t="s">
        <v>167</v>
      </c>
      <c r="E78" s="11">
        <v>47.73</v>
      </c>
      <c r="F78" s="11">
        <v>0</v>
      </c>
      <c r="G78" s="12">
        <f t="shared" si="3"/>
        <v>0</v>
      </c>
    </row>
    <row r="79" spans="1:7">
      <c r="A79" s="10" t="s">
        <v>168</v>
      </c>
      <c r="B79" s="10" t="s">
        <v>15</v>
      </c>
      <c r="C79" s="10" t="s">
        <v>93</v>
      </c>
      <c r="D79" s="19" t="s">
        <v>169</v>
      </c>
      <c r="E79" s="11">
        <v>12.64</v>
      </c>
      <c r="F79" s="11">
        <v>0</v>
      </c>
      <c r="G79" s="12">
        <f t="shared" si="3"/>
        <v>0</v>
      </c>
    </row>
    <row r="80" spans="1:7">
      <c r="A80" s="10" t="s">
        <v>170</v>
      </c>
      <c r="B80" s="10" t="s">
        <v>15</v>
      </c>
      <c r="C80" s="10" t="s">
        <v>93</v>
      </c>
      <c r="D80" s="19" t="s">
        <v>171</v>
      </c>
      <c r="E80" s="11">
        <v>1.1399999999999999</v>
      </c>
      <c r="F80" s="11">
        <v>0</v>
      </c>
      <c r="G80" s="12">
        <f t="shared" si="3"/>
        <v>0</v>
      </c>
    </row>
    <row r="81" spans="1:7">
      <c r="A81" s="10" t="s">
        <v>172</v>
      </c>
      <c r="B81" s="10" t="s">
        <v>15</v>
      </c>
      <c r="C81" s="10" t="s">
        <v>22</v>
      </c>
      <c r="D81" s="19" t="s">
        <v>173</v>
      </c>
      <c r="E81" s="11">
        <v>108.57</v>
      </c>
      <c r="F81" s="11">
        <v>0</v>
      </c>
      <c r="G81" s="12">
        <f t="shared" si="3"/>
        <v>0</v>
      </c>
    </row>
    <row r="82" spans="1:7" ht="22.5">
      <c r="A82" s="10" t="s">
        <v>174</v>
      </c>
      <c r="B82" s="10" t="s">
        <v>15</v>
      </c>
      <c r="C82" s="10" t="s">
        <v>22</v>
      </c>
      <c r="D82" s="19" t="s">
        <v>175</v>
      </c>
      <c r="E82" s="11">
        <v>175.57</v>
      </c>
      <c r="F82" s="11">
        <v>0</v>
      </c>
      <c r="G82" s="12">
        <f t="shared" si="3"/>
        <v>0</v>
      </c>
    </row>
    <row r="83" spans="1:7">
      <c r="A83" s="10" t="s">
        <v>176</v>
      </c>
      <c r="B83" s="10" t="s">
        <v>15</v>
      </c>
      <c r="C83" s="10" t="s">
        <v>93</v>
      </c>
      <c r="D83" s="19" t="s">
        <v>177</v>
      </c>
      <c r="E83" s="11">
        <v>5.0999999999999996</v>
      </c>
      <c r="F83" s="11">
        <v>0</v>
      </c>
      <c r="G83" s="12">
        <f t="shared" si="3"/>
        <v>0</v>
      </c>
    </row>
    <row r="84" spans="1:7">
      <c r="A84" s="10" t="s">
        <v>178</v>
      </c>
      <c r="B84" s="10" t="s">
        <v>15</v>
      </c>
      <c r="C84" s="10" t="s">
        <v>93</v>
      </c>
      <c r="D84" s="19" t="s">
        <v>179</v>
      </c>
      <c r="E84" s="11">
        <v>33.49</v>
      </c>
      <c r="F84" s="11">
        <v>0</v>
      </c>
      <c r="G84" s="12">
        <f t="shared" si="3"/>
        <v>0</v>
      </c>
    </row>
    <row r="85" spans="1:7" ht="22.5">
      <c r="A85" s="10" t="s">
        <v>180</v>
      </c>
      <c r="B85" s="10" t="s">
        <v>15</v>
      </c>
      <c r="C85" s="10" t="s">
        <v>22</v>
      </c>
      <c r="D85" s="19" t="s">
        <v>181</v>
      </c>
      <c r="E85" s="11">
        <v>4.68</v>
      </c>
      <c r="F85" s="11">
        <v>0</v>
      </c>
      <c r="G85" s="12">
        <f t="shared" si="3"/>
        <v>0</v>
      </c>
    </row>
    <row r="86" spans="1:7">
      <c r="A86" s="10" t="s">
        <v>182</v>
      </c>
      <c r="B86" s="10" t="s">
        <v>15</v>
      </c>
      <c r="C86" s="10" t="s">
        <v>184</v>
      </c>
      <c r="D86" s="19" t="s">
        <v>183</v>
      </c>
      <c r="E86" s="11">
        <v>121.3</v>
      </c>
      <c r="F86" s="11">
        <v>0</v>
      </c>
      <c r="G86" s="12">
        <f t="shared" si="3"/>
        <v>0</v>
      </c>
    </row>
    <row r="87" spans="1:7">
      <c r="A87" s="10" t="s">
        <v>185</v>
      </c>
      <c r="B87" s="10" t="s">
        <v>15</v>
      </c>
      <c r="C87" s="10" t="s">
        <v>16</v>
      </c>
      <c r="D87" s="19" t="s">
        <v>186</v>
      </c>
      <c r="E87" s="11">
        <v>37.799999999999997</v>
      </c>
      <c r="F87" s="11">
        <v>0</v>
      </c>
      <c r="G87" s="12">
        <f t="shared" si="3"/>
        <v>0</v>
      </c>
    </row>
    <row r="88" spans="1:7">
      <c r="A88" s="10" t="s">
        <v>187</v>
      </c>
      <c r="B88" s="10" t="s">
        <v>15</v>
      </c>
      <c r="C88" s="10" t="s">
        <v>93</v>
      </c>
      <c r="D88" s="19" t="s">
        <v>188</v>
      </c>
      <c r="E88" s="11">
        <v>2.33</v>
      </c>
      <c r="F88" s="11">
        <v>0</v>
      </c>
      <c r="G88" s="12">
        <f t="shared" si="3"/>
        <v>0</v>
      </c>
    </row>
    <row r="89" spans="1:7">
      <c r="A89" s="10" t="s">
        <v>189</v>
      </c>
      <c r="B89" s="10" t="s">
        <v>15</v>
      </c>
      <c r="C89" s="10" t="s">
        <v>88</v>
      </c>
      <c r="D89" s="19" t="s">
        <v>190</v>
      </c>
      <c r="E89" s="11">
        <v>4.29</v>
      </c>
      <c r="F89" s="11">
        <v>0</v>
      </c>
      <c r="G89" s="12">
        <f t="shared" si="3"/>
        <v>0</v>
      </c>
    </row>
    <row r="90" spans="1:7">
      <c r="A90" s="10" t="s">
        <v>191</v>
      </c>
      <c r="B90" s="10" t="s">
        <v>15</v>
      </c>
      <c r="C90" s="10" t="s">
        <v>22</v>
      </c>
      <c r="D90" s="19" t="s">
        <v>192</v>
      </c>
      <c r="E90" s="11">
        <v>1.1499999999999999</v>
      </c>
      <c r="F90" s="11">
        <v>0</v>
      </c>
      <c r="G90" s="12">
        <f t="shared" si="3"/>
        <v>0</v>
      </c>
    </row>
    <row r="91" spans="1:7" ht="22.5">
      <c r="A91" s="10" t="s">
        <v>193</v>
      </c>
      <c r="B91" s="10" t="s">
        <v>15</v>
      </c>
      <c r="C91" s="10" t="s">
        <v>195</v>
      </c>
      <c r="D91" s="19" t="s">
        <v>194</v>
      </c>
      <c r="E91" s="11">
        <v>4.3</v>
      </c>
      <c r="F91" s="11">
        <v>0</v>
      </c>
      <c r="G91" s="12">
        <f t="shared" si="3"/>
        <v>0</v>
      </c>
    </row>
    <row r="92" spans="1:7">
      <c r="A92" s="10" t="s">
        <v>196</v>
      </c>
      <c r="B92" s="10" t="s">
        <v>15</v>
      </c>
      <c r="C92" s="10" t="s">
        <v>88</v>
      </c>
      <c r="D92" s="19" t="s">
        <v>197</v>
      </c>
      <c r="E92" s="11">
        <v>2.5</v>
      </c>
      <c r="F92" s="11">
        <v>0</v>
      </c>
      <c r="G92" s="12">
        <f t="shared" si="3"/>
        <v>0</v>
      </c>
    </row>
    <row r="93" spans="1:7">
      <c r="A93" s="10" t="s">
        <v>198</v>
      </c>
      <c r="B93" s="10" t="s">
        <v>15</v>
      </c>
      <c r="C93" s="10" t="s">
        <v>16</v>
      </c>
      <c r="D93" s="19" t="s">
        <v>199</v>
      </c>
      <c r="E93" s="11">
        <v>1.1000000000000001</v>
      </c>
      <c r="F93" s="11">
        <v>0</v>
      </c>
      <c r="G93" s="12">
        <f t="shared" si="3"/>
        <v>0</v>
      </c>
    </row>
    <row r="94" spans="1:7" ht="22.5">
      <c r="A94" s="10" t="s">
        <v>200</v>
      </c>
      <c r="B94" s="10" t="s">
        <v>15</v>
      </c>
      <c r="C94" s="10" t="s">
        <v>195</v>
      </c>
      <c r="D94" s="19" t="s">
        <v>201</v>
      </c>
      <c r="E94" s="11">
        <v>121.3</v>
      </c>
      <c r="F94" s="11">
        <v>0</v>
      </c>
      <c r="G94" s="12">
        <f t="shared" si="3"/>
        <v>0</v>
      </c>
    </row>
    <row r="95" spans="1:7">
      <c r="A95" s="10" t="s">
        <v>202</v>
      </c>
      <c r="B95" s="10" t="s">
        <v>15</v>
      </c>
      <c r="C95" s="10" t="s">
        <v>22</v>
      </c>
      <c r="D95" s="19" t="s">
        <v>203</v>
      </c>
      <c r="E95" s="11">
        <v>15</v>
      </c>
      <c r="F95" s="11">
        <v>0</v>
      </c>
      <c r="G95" s="12">
        <f t="shared" si="3"/>
        <v>0</v>
      </c>
    </row>
    <row r="96" spans="1:7">
      <c r="A96" s="13"/>
      <c r="B96" s="13"/>
      <c r="C96" s="13"/>
      <c r="D96" s="20" t="s">
        <v>204</v>
      </c>
      <c r="E96" s="14">
        <v>1</v>
      </c>
      <c r="F96" s="9">
        <f>SUM(G67:G95)</f>
        <v>0</v>
      </c>
      <c r="G96" s="9">
        <f>ROUND(F96*E96,2)</f>
        <v>0</v>
      </c>
    </row>
    <row r="97" spans="1:7" ht="0.95" customHeight="1">
      <c r="A97" s="15"/>
      <c r="B97" s="15"/>
      <c r="C97" s="15"/>
      <c r="D97" s="21"/>
      <c r="E97" s="15"/>
      <c r="F97" s="15"/>
      <c r="G97" s="15"/>
    </row>
    <row r="98" spans="1:7">
      <c r="A98" s="7" t="s">
        <v>205</v>
      </c>
      <c r="B98" s="7" t="s">
        <v>11</v>
      </c>
      <c r="C98" s="7" t="s">
        <v>12</v>
      </c>
      <c r="D98" s="18" t="s">
        <v>206</v>
      </c>
      <c r="E98" s="8">
        <f>E114</f>
        <v>1</v>
      </c>
      <c r="F98" s="9">
        <f>F114</f>
        <v>0</v>
      </c>
      <c r="G98" s="9">
        <f>G114</f>
        <v>0</v>
      </c>
    </row>
    <row r="99" spans="1:7">
      <c r="A99" s="10" t="s">
        <v>207</v>
      </c>
      <c r="B99" s="10" t="s">
        <v>15</v>
      </c>
      <c r="C99" s="10" t="s">
        <v>22</v>
      </c>
      <c r="D99" s="19" t="s">
        <v>208</v>
      </c>
      <c r="E99" s="11">
        <v>99.29</v>
      </c>
      <c r="F99" s="11">
        <v>0</v>
      </c>
      <c r="G99" s="12">
        <f t="shared" ref="G99:G113" si="4">ROUND(E99*F99,2)</f>
        <v>0</v>
      </c>
    </row>
    <row r="100" spans="1:7">
      <c r="A100" s="10" t="s">
        <v>209</v>
      </c>
      <c r="B100" s="10" t="s">
        <v>15</v>
      </c>
      <c r="C100" s="10" t="s">
        <v>22</v>
      </c>
      <c r="D100" s="19" t="s">
        <v>210</v>
      </c>
      <c r="E100" s="11">
        <v>66.22</v>
      </c>
      <c r="F100" s="11">
        <v>0</v>
      </c>
      <c r="G100" s="12">
        <f t="shared" si="4"/>
        <v>0</v>
      </c>
    </row>
    <row r="101" spans="1:7" ht="22.5">
      <c r="A101" s="10" t="s">
        <v>211</v>
      </c>
      <c r="B101" s="10" t="s">
        <v>15</v>
      </c>
      <c r="C101" s="10" t="s">
        <v>213</v>
      </c>
      <c r="D101" s="19" t="s">
        <v>212</v>
      </c>
      <c r="E101" s="11">
        <v>20.8</v>
      </c>
      <c r="F101" s="11">
        <v>0</v>
      </c>
      <c r="G101" s="12">
        <f t="shared" si="4"/>
        <v>0</v>
      </c>
    </row>
    <row r="102" spans="1:7">
      <c r="A102" s="10" t="s">
        <v>214</v>
      </c>
      <c r="B102" s="10" t="s">
        <v>15</v>
      </c>
      <c r="C102" s="10" t="s">
        <v>213</v>
      </c>
      <c r="D102" s="19" t="s">
        <v>215</v>
      </c>
      <c r="E102" s="11">
        <v>27.35</v>
      </c>
      <c r="F102" s="11">
        <v>0</v>
      </c>
      <c r="G102" s="12">
        <f t="shared" si="4"/>
        <v>0</v>
      </c>
    </row>
    <row r="103" spans="1:7" ht="22.5">
      <c r="A103" s="10" t="s">
        <v>216</v>
      </c>
      <c r="B103" s="10" t="s">
        <v>15</v>
      </c>
      <c r="C103" s="10" t="s">
        <v>195</v>
      </c>
      <c r="D103" s="19" t="s">
        <v>217</v>
      </c>
      <c r="E103" s="11">
        <v>8.6999999999999993</v>
      </c>
      <c r="F103" s="11">
        <v>0</v>
      </c>
      <c r="G103" s="12">
        <f t="shared" si="4"/>
        <v>0</v>
      </c>
    </row>
    <row r="104" spans="1:7">
      <c r="A104" s="10" t="s">
        <v>218</v>
      </c>
      <c r="B104" s="10" t="s">
        <v>15</v>
      </c>
      <c r="C104" s="10" t="s">
        <v>93</v>
      </c>
      <c r="D104" s="19" t="s">
        <v>219</v>
      </c>
      <c r="E104" s="11">
        <v>51.9</v>
      </c>
      <c r="F104" s="11">
        <v>0</v>
      </c>
      <c r="G104" s="12">
        <f t="shared" si="4"/>
        <v>0</v>
      </c>
    </row>
    <row r="105" spans="1:7">
      <c r="A105" s="10" t="s">
        <v>220</v>
      </c>
      <c r="B105" s="10" t="s">
        <v>15</v>
      </c>
      <c r="C105" s="10" t="s">
        <v>37</v>
      </c>
      <c r="D105" s="19" t="s">
        <v>221</v>
      </c>
      <c r="E105" s="11">
        <v>2</v>
      </c>
      <c r="F105" s="11">
        <v>0</v>
      </c>
      <c r="G105" s="12">
        <f t="shared" si="4"/>
        <v>0</v>
      </c>
    </row>
    <row r="106" spans="1:7" ht="22.5">
      <c r="A106" s="10" t="s">
        <v>222</v>
      </c>
      <c r="B106" s="10" t="s">
        <v>15</v>
      </c>
      <c r="C106" s="10" t="s">
        <v>224</v>
      </c>
      <c r="D106" s="19" t="s">
        <v>223</v>
      </c>
      <c r="E106" s="11">
        <v>43.65</v>
      </c>
      <c r="F106" s="11">
        <v>0</v>
      </c>
      <c r="G106" s="12">
        <f t="shared" si="4"/>
        <v>0</v>
      </c>
    </row>
    <row r="107" spans="1:7">
      <c r="A107" s="10" t="s">
        <v>225</v>
      </c>
      <c r="B107" s="10" t="s">
        <v>15</v>
      </c>
      <c r="C107" s="10" t="s">
        <v>227</v>
      </c>
      <c r="D107" s="19" t="s">
        <v>226</v>
      </c>
      <c r="E107" s="11">
        <v>15.55</v>
      </c>
      <c r="F107" s="11">
        <v>0</v>
      </c>
      <c r="G107" s="12">
        <f t="shared" si="4"/>
        <v>0</v>
      </c>
    </row>
    <row r="108" spans="1:7">
      <c r="A108" s="10" t="s">
        <v>228</v>
      </c>
      <c r="B108" s="10" t="s">
        <v>15</v>
      </c>
      <c r="C108" s="10" t="s">
        <v>227</v>
      </c>
      <c r="D108" s="19" t="s">
        <v>229</v>
      </c>
      <c r="E108" s="11">
        <v>12.1</v>
      </c>
      <c r="F108" s="11">
        <v>0</v>
      </c>
      <c r="G108" s="12">
        <f t="shared" si="4"/>
        <v>0</v>
      </c>
    </row>
    <row r="109" spans="1:7">
      <c r="A109" s="10" t="s">
        <v>230</v>
      </c>
      <c r="B109" s="10" t="s">
        <v>15</v>
      </c>
      <c r="C109" s="10" t="s">
        <v>88</v>
      </c>
      <c r="D109" s="19" t="s">
        <v>231</v>
      </c>
      <c r="E109" s="11">
        <v>16.899999999999999</v>
      </c>
      <c r="F109" s="11">
        <v>0</v>
      </c>
      <c r="G109" s="12">
        <f t="shared" si="4"/>
        <v>0</v>
      </c>
    </row>
    <row r="110" spans="1:7">
      <c r="A110" s="10" t="s">
        <v>232</v>
      </c>
      <c r="B110" s="10" t="s">
        <v>15</v>
      </c>
      <c r="C110" s="10" t="s">
        <v>184</v>
      </c>
      <c r="D110" s="19" t="s">
        <v>233</v>
      </c>
      <c r="E110" s="11">
        <v>17</v>
      </c>
      <c r="F110" s="11">
        <v>0</v>
      </c>
      <c r="G110" s="12">
        <f t="shared" si="4"/>
        <v>0</v>
      </c>
    </row>
    <row r="111" spans="1:7">
      <c r="A111" s="10" t="s">
        <v>234</v>
      </c>
      <c r="B111" s="10" t="s">
        <v>15</v>
      </c>
      <c r="C111" s="10" t="s">
        <v>227</v>
      </c>
      <c r="D111" s="19" t="s">
        <v>235</v>
      </c>
      <c r="E111" s="11">
        <v>10.3</v>
      </c>
      <c r="F111" s="11">
        <v>0</v>
      </c>
      <c r="G111" s="12">
        <f t="shared" si="4"/>
        <v>0</v>
      </c>
    </row>
    <row r="112" spans="1:7">
      <c r="A112" s="10" t="s">
        <v>236</v>
      </c>
      <c r="B112" s="10" t="s">
        <v>15</v>
      </c>
      <c r="C112" s="10" t="s">
        <v>93</v>
      </c>
      <c r="D112" s="19" t="s">
        <v>237</v>
      </c>
      <c r="E112" s="11">
        <v>12.27</v>
      </c>
      <c r="F112" s="11">
        <v>0</v>
      </c>
      <c r="G112" s="12">
        <f t="shared" si="4"/>
        <v>0</v>
      </c>
    </row>
    <row r="113" spans="1:7" ht="22.5">
      <c r="A113" s="10" t="s">
        <v>238</v>
      </c>
      <c r="B113" s="10" t="s">
        <v>15</v>
      </c>
      <c r="C113" s="10" t="s">
        <v>93</v>
      </c>
      <c r="D113" s="19" t="s">
        <v>239</v>
      </c>
      <c r="E113" s="11">
        <v>6.75</v>
      </c>
      <c r="F113" s="11">
        <v>0</v>
      </c>
      <c r="G113" s="12">
        <f t="shared" si="4"/>
        <v>0</v>
      </c>
    </row>
    <row r="114" spans="1:7">
      <c r="A114" s="13"/>
      <c r="B114" s="13"/>
      <c r="C114" s="13"/>
      <c r="D114" s="20" t="s">
        <v>240</v>
      </c>
      <c r="E114" s="14">
        <v>1</v>
      </c>
      <c r="F114" s="9">
        <f>SUM(G99:G113)</f>
        <v>0</v>
      </c>
      <c r="G114" s="9">
        <f>ROUND(F114*E114,2)</f>
        <v>0</v>
      </c>
    </row>
    <row r="115" spans="1:7" ht="0.95" customHeight="1">
      <c r="A115" s="15"/>
      <c r="B115" s="15"/>
      <c r="C115" s="15"/>
      <c r="D115" s="21"/>
      <c r="E115" s="15"/>
      <c r="F115" s="15"/>
      <c r="G115" s="15"/>
    </row>
    <row r="116" spans="1:7">
      <c r="A116" s="7" t="s">
        <v>241</v>
      </c>
      <c r="B116" s="7" t="s">
        <v>11</v>
      </c>
      <c r="C116" s="7" t="s">
        <v>12</v>
      </c>
      <c r="D116" s="18" t="s">
        <v>242</v>
      </c>
      <c r="E116" s="8">
        <f>E122</f>
        <v>1</v>
      </c>
      <c r="F116" s="9">
        <f>F122</f>
        <v>0</v>
      </c>
      <c r="G116" s="9">
        <f>G122</f>
        <v>0</v>
      </c>
    </row>
    <row r="117" spans="1:7">
      <c r="A117" s="10" t="s">
        <v>243</v>
      </c>
      <c r="B117" s="10" t="s">
        <v>15</v>
      </c>
      <c r="C117" s="10" t="s">
        <v>93</v>
      </c>
      <c r="D117" s="19" t="s">
        <v>244</v>
      </c>
      <c r="E117" s="11">
        <v>28.5</v>
      </c>
      <c r="F117" s="11">
        <v>0</v>
      </c>
      <c r="G117" s="12">
        <f>ROUND(E117*F117,2)</f>
        <v>0</v>
      </c>
    </row>
    <row r="118" spans="1:7" ht="22.5">
      <c r="A118" s="10" t="s">
        <v>245</v>
      </c>
      <c r="B118" s="10" t="s">
        <v>15</v>
      </c>
      <c r="C118" s="10" t="s">
        <v>22</v>
      </c>
      <c r="D118" s="19" t="s">
        <v>246</v>
      </c>
      <c r="E118" s="11">
        <v>29.2</v>
      </c>
      <c r="F118" s="11">
        <v>0</v>
      </c>
      <c r="G118" s="12">
        <f>ROUND(E118*F118,2)</f>
        <v>0</v>
      </c>
    </row>
    <row r="119" spans="1:7" ht="22.5">
      <c r="A119" s="10" t="s">
        <v>247</v>
      </c>
      <c r="B119" s="10" t="s">
        <v>15</v>
      </c>
      <c r="C119" s="10" t="s">
        <v>6</v>
      </c>
      <c r="D119" s="19" t="s">
        <v>248</v>
      </c>
      <c r="E119" s="11">
        <v>1</v>
      </c>
      <c r="F119" s="11">
        <v>0</v>
      </c>
      <c r="G119" s="12">
        <f>ROUND(E119*F119,2)</f>
        <v>0</v>
      </c>
    </row>
    <row r="120" spans="1:7" ht="22.5">
      <c r="A120" s="10" t="s">
        <v>249</v>
      </c>
      <c r="B120" s="10" t="s">
        <v>15</v>
      </c>
      <c r="C120" s="10" t="s">
        <v>37</v>
      </c>
      <c r="D120" s="19" t="s">
        <v>250</v>
      </c>
      <c r="E120" s="11">
        <v>3</v>
      </c>
      <c r="F120" s="11">
        <v>0</v>
      </c>
      <c r="G120" s="12">
        <f>ROUND(E120*F120,2)</f>
        <v>0</v>
      </c>
    </row>
    <row r="121" spans="1:7" ht="22.5">
      <c r="A121" s="10" t="s">
        <v>251</v>
      </c>
      <c r="B121" s="10" t="s">
        <v>15</v>
      </c>
      <c r="C121" s="10" t="s">
        <v>22</v>
      </c>
      <c r="D121" s="19" t="s">
        <v>252</v>
      </c>
      <c r="E121" s="11">
        <v>10.07</v>
      </c>
      <c r="F121" s="11">
        <v>0</v>
      </c>
      <c r="G121" s="12">
        <f>ROUND(E121*F121,2)</f>
        <v>0</v>
      </c>
    </row>
    <row r="122" spans="1:7">
      <c r="A122" s="13"/>
      <c r="B122" s="13"/>
      <c r="C122" s="13"/>
      <c r="D122" s="20" t="s">
        <v>253</v>
      </c>
      <c r="E122" s="14">
        <v>1</v>
      </c>
      <c r="F122" s="9">
        <f>SUM(G117:G121)</f>
        <v>0</v>
      </c>
      <c r="G122" s="9">
        <f>ROUND(F122*E122,2)</f>
        <v>0</v>
      </c>
    </row>
    <row r="123" spans="1:7" ht="0.95" customHeight="1">
      <c r="A123" s="15"/>
      <c r="B123" s="15"/>
      <c r="C123" s="15"/>
      <c r="D123" s="21"/>
      <c r="E123" s="15"/>
      <c r="F123" s="15"/>
      <c r="G123" s="15"/>
    </row>
    <row r="124" spans="1:7" ht="22.5">
      <c r="A124" s="7" t="s">
        <v>254</v>
      </c>
      <c r="B124" s="7" t="s">
        <v>11</v>
      </c>
      <c r="C124" s="7" t="s">
        <v>12</v>
      </c>
      <c r="D124" s="18" t="s">
        <v>255</v>
      </c>
      <c r="E124" s="8">
        <f>E134</f>
        <v>1</v>
      </c>
      <c r="F124" s="9">
        <f>F134</f>
        <v>0</v>
      </c>
      <c r="G124" s="9">
        <f>G134</f>
        <v>0</v>
      </c>
    </row>
    <row r="125" spans="1:7">
      <c r="A125" s="10" t="s">
        <v>256</v>
      </c>
      <c r="B125" s="10" t="s">
        <v>15</v>
      </c>
      <c r="C125" s="10" t="s">
        <v>163</v>
      </c>
      <c r="D125" s="19" t="s">
        <v>257</v>
      </c>
      <c r="E125" s="11">
        <v>22.15</v>
      </c>
      <c r="F125" s="11">
        <v>0</v>
      </c>
      <c r="G125" s="12">
        <f t="shared" ref="G125:G133" si="5">ROUND(E125*F125,2)</f>
        <v>0</v>
      </c>
    </row>
    <row r="126" spans="1:7">
      <c r="A126" s="10" t="s">
        <v>258</v>
      </c>
      <c r="B126" s="10" t="s">
        <v>15</v>
      </c>
      <c r="C126" s="10" t="s">
        <v>163</v>
      </c>
      <c r="D126" s="19" t="s">
        <v>259</v>
      </c>
      <c r="E126" s="11">
        <v>10.15</v>
      </c>
      <c r="F126" s="11">
        <v>0</v>
      </c>
      <c r="G126" s="12">
        <f t="shared" si="5"/>
        <v>0</v>
      </c>
    </row>
    <row r="127" spans="1:7" ht="22.5">
      <c r="A127" s="10" t="s">
        <v>260</v>
      </c>
      <c r="B127" s="10" t="s">
        <v>15</v>
      </c>
      <c r="C127" s="10" t="s">
        <v>34</v>
      </c>
      <c r="D127" s="19" t="s">
        <v>261</v>
      </c>
      <c r="E127" s="11">
        <v>16.399999999999999</v>
      </c>
      <c r="F127" s="11">
        <v>0</v>
      </c>
      <c r="G127" s="12">
        <f t="shared" si="5"/>
        <v>0</v>
      </c>
    </row>
    <row r="128" spans="1:7" ht="22.5">
      <c r="A128" s="10" t="s">
        <v>262</v>
      </c>
      <c r="B128" s="10" t="s">
        <v>15</v>
      </c>
      <c r="C128" s="10" t="s">
        <v>37</v>
      </c>
      <c r="D128" s="19" t="s">
        <v>263</v>
      </c>
      <c r="E128" s="11">
        <v>2</v>
      </c>
      <c r="F128" s="11">
        <v>0</v>
      </c>
      <c r="G128" s="12">
        <f t="shared" si="5"/>
        <v>0</v>
      </c>
    </row>
    <row r="129" spans="1:7">
      <c r="A129" s="10" t="s">
        <v>264</v>
      </c>
      <c r="B129" s="10" t="s">
        <v>15</v>
      </c>
      <c r="C129" s="10" t="s">
        <v>37</v>
      </c>
      <c r="D129" s="19" t="s">
        <v>265</v>
      </c>
      <c r="E129" s="11">
        <v>2</v>
      </c>
      <c r="F129" s="11">
        <v>0</v>
      </c>
      <c r="G129" s="12">
        <f t="shared" si="5"/>
        <v>0</v>
      </c>
    </row>
    <row r="130" spans="1:7">
      <c r="A130" s="10" t="s">
        <v>266</v>
      </c>
      <c r="B130" s="10" t="s">
        <v>15</v>
      </c>
      <c r="C130" s="10" t="s">
        <v>37</v>
      </c>
      <c r="D130" s="19" t="s">
        <v>265</v>
      </c>
      <c r="E130" s="11">
        <v>2</v>
      </c>
      <c r="F130" s="11">
        <v>0</v>
      </c>
      <c r="G130" s="12">
        <f t="shared" si="5"/>
        <v>0</v>
      </c>
    </row>
    <row r="131" spans="1:7">
      <c r="A131" s="10" t="s">
        <v>267</v>
      </c>
      <c r="B131" s="10" t="s">
        <v>15</v>
      </c>
      <c r="C131" s="10" t="s">
        <v>6</v>
      </c>
      <c r="D131" s="19" t="s">
        <v>268</v>
      </c>
      <c r="E131" s="11">
        <v>1</v>
      </c>
      <c r="F131" s="11">
        <v>0</v>
      </c>
      <c r="G131" s="12">
        <f t="shared" si="5"/>
        <v>0</v>
      </c>
    </row>
    <row r="132" spans="1:7">
      <c r="A132" s="10" t="s">
        <v>269</v>
      </c>
      <c r="B132" s="10" t="s">
        <v>15</v>
      </c>
      <c r="C132" s="10" t="s">
        <v>37</v>
      </c>
      <c r="D132" s="19" t="s">
        <v>270</v>
      </c>
      <c r="E132" s="11">
        <v>1</v>
      </c>
      <c r="F132" s="11">
        <v>0</v>
      </c>
      <c r="G132" s="12">
        <f t="shared" si="5"/>
        <v>0</v>
      </c>
    </row>
    <row r="133" spans="1:7" ht="22.5">
      <c r="A133" s="10" t="s">
        <v>271</v>
      </c>
      <c r="B133" s="10" t="s">
        <v>15</v>
      </c>
      <c r="C133" s="10" t="s">
        <v>6</v>
      </c>
      <c r="D133" s="19" t="s">
        <v>272</v>
      </c>
      <c r="E133" s="11">
        <v>1</v>
      </c>
      <c r="F133" s="11">
        <v>0</v>
      </c>
      <c r="G133" s="12">
        <f t="shared" si="5"/>
        <v>0</v>
      </c>
    </row>
    <row r="134" spans="1:7">
      <c r="A134" s="13"/>
      <c r="B134" s="13"/>
      <c r="C134" s="13"/>
      <c r="D134" s="20" t="s">
        <v>273</v>
      </c>
      <c r="E134" s="14">
        <v>1</v>
      </c>
      <c r="F134" s="9">
        <f>SUM(G125:G133)</f>
        <v>0</v>
      </c>
      <c r="G134" s="9">
        <f>ROUND(F134*E134,2)</f>
        <v>0</v>
      </c>
    </row>
    <row r="135" spans="1:7" ht="0.95" customHeight="1">
      <c r="A135" s="15"/>
      <c r="B135" s="15"/>
      <c r="C135" s="15"/>
      <c r="D135" s="21"/>
      <c r="E135" s="15"/>
      <c r="F135" s="15"/>
      <c r="G135" s="15"/>
    </row>
    <row r="136" spans="1:7">
      <c r="A136" s="7" t="s">
        <v>274</v>
      </c>
      <c r="B136" s="7" t="s">
        <v>11</v>
      </c>
      <c r="C136" s="7" t="s">
        <v>12</v>
      </c>
      <c r="D136" s="18" t="s">
        <v>275</v>
      </c>
      <c r="E136" s="8">
        <f>E141</f>
        <v>1</v>
      </c>
      <c r="F136" s="9">
        <f>F141</f>
        <v>0</v>
      </c>
      <c r="G136" s="9">
        <f>G141</f>
        <v>0</v>
      </c>
    </row>
    <row r="137" spans="1:7">
      <c r="A137" s="10" t="s">
        <v>276</v>
      </c>
      <c r="B137" s="10" t="s">
        <v>15</v>
      </c>
      <c r="C137" s="10" t="s">
        <v>122</v>
      </c>
      <c r="D137" s="19" t="s">
        <v>277</v>
      </c>
      <c r="E137" s="11">
        <v>14200</v>
      </c>
      <c r="F137" s="11">
        <v>0</v>
      </c>
      <c r="G137" s="12">
        <f>ROUND(E137*F137,2)</f>
        <v>0</v>
      </c>
    </row>
    <row r="138" spans="1:7">
      <c r="A138" s="10" t="s">
        <v>278</v>
      </c>
      <c r="B138" s="10" t="s">
        <v>15</v>
      </c>
      <c r="C138" s="10" t="s">
        <v>122</v>
      </c>
      <c r="D138" s="19" t="s">
        <v>279</v>
      </c>
      <c r="E138" s="11">
        <v>14200</v>
      </c>
      <c r="F138" s="11">
        <v>0</v>
      </c>
      <c r="G138" s="12">
        <f>ROUND(E138*F138,2)</f>
        <v>0</v>
      </c>
    </row>
    <row r="139" spans="1:7">
      <c r="A139" s="10" t="s">
        <v>280</v>
      </c>
      <c r="B139" s="10" t="s">
        <v>15</v>
      </c>
      <c r="C139" s="10" t="s">
        <v>22</v>
      </c>
      <c r="D139" s="19" t="s">
        <v>281</v>
      </c>
      <c r="E139" s="11">
        <v>431.42</v>
      </c>
      <c r="F139" s="11">
        <v>0</v>
      </c>
      <c r="G139" s="12">
        <f>ROUND(E139*F139,2)</f>
        <v>0</v>
      </c>
    </row>
    <row r="140" spans="1:7">
      <c r="A140" s="10" t="s">
        <v>282</v>
      </c>
      <c r="B140" s="10" t="s">
        <v>15</v>
      </c>
      <c r="C140" s="10" t="s">
        <v>22</v>
      </c>
      <c r="D140" s="19" t="s">
        <v>283</v>
      </c>
      <c r="E140" s="11">
        <v>9.51</v>
      </c>
      <c r="F140" s="11">
        <v>0</v>
      </c>
      <c r="G140" s="12">
        <f>ROUND(E140*F140,2)</f>
        <v>0</v>
      </c>
    </row>
    <row r="141" spans="1:7">
      <c r="A141" s="13"/>
      <c r="B141" s="13"/>
      <c r="C141" s="13"/>
      <c r="D141" s="20" t="s">
        <v>284</v>
      </c>
      <c r="E141" s="14">
        <v>1</v>
      </c>
      <c r="F141" s="9">
        <f>SUM(G137:G140)</f>
        <v>0</v>
      </c>
      <c r="G141" s="9">
        <f>ROUND(F141*E141,2)</f>
        <v>0</v>
      </c>
    </row>
    <row r="142" spans="1:7" ht="0.95" customHeight="1">
      <c r="A142" s="15"/>
      <c r="B142" s="15"/>
      <c r="C142" s="15"/>
      <c r="D142" s="21"/>
      <c r="E142" s="15"/>
      <c r="F142" s="15"/>
      <c r="G142" s="15"/>
    </row>
    <row r="143" spans="1:7">
      <c r="A143" s="7" t="s">
        <v>285</v>
      </c>
      <c r="B143" s="7" t="s">
        <v>11</v>
      </c>
      <c r="C143" s="7" t="s">
        <v>12</v>
      </c>
      <c r="D143" s="18" t="s">
        <v>286</v>
      </c>
      <c r="E143" s="8">
        <f>E145</f>
        <v>1</v>
      </c>
      <c r="F143" s="9">
        <f>F145</f>
        <v>0</v>
      </c>
      <c r="G143" s="9">
        <f>G145</f>
        <v>0</v>
      </c>
    </row>
    <row r="144" spans="1:7">
      <c r="A144" s="10" t="s">
        <v>287</v>
      </c>
      <c r="B144" s="10" t="s">
        <v>15</v>
      </c>
      <c r="C144" s="10" t="s">
        <v>46</v>
      </c>
      <c r="D144" s="19" t="s">
        <v>288</v>
      </c>
      <c r="E144" s="11">
        <v>1</v>
      </c>
      <c r="F144" s="11">
        <v>0</v>
      </c>
      <c r="G144" s="12">
        <f>ROUND(E144*F144,2)</f>
        <v>0</v>
      </c>
    </row>
    <row r="145" spans="1:7">
      <c r="A145" s="13"/>
      <c r="B145" s="13"/>
      <c r="C145" s="13"/>
      <c r="D145" s="20" t="s">
        <v>289</v>
      </c>
      <c r="E145" s="14">
        <v>1</v>
      </c>
      <c r="F145" s="9">
        <f>G144</f>
        <v>0</v>
      </c>
      <c r="G145" s="9">
        <f>ROUND(F145*E145,2)</f>
        <v>0</v>
      </c>
    </row>
    <row r="146" spans="1:7" ht="0.95" customHeight="1">
      <c r="A146" s="15"/>
      <c r="B146" s="15"/>
      <c r="C146" s="15"/>
      <c r="D146" s="21"/>
      <c r="E146" s="15"/>
      <c r="F146" s="15"/>
      <c r="G146" s="15"/>
    </row>
    <row r="147" spans="1:7">
      <c r="A147" s="7" t="s">
        <v>290</v>
      </c>
      <c r="B147" s="7" t="s">
        <v>11</v>
      </c>
      <c r="C147" s="7" t="s">
        <v>12</v>
      </c>
      <c r="D147" s="18" t="s">
        <v>291</v>
      </c>
      <c r="E147" s="8">
        <f>E158</f>
        <v>1</v>
      </c>
      <c r="F147" s="9">
        <f>F158</f>
        <v>0</v>
      </c>
      <c r="G147" s="9">
        <f>G158</f>
        <v>0</v>
      </c>
    </row>
    <row r="148" spans="1:7">
      <c r="A148" s="10" t="s">
        <v>292</v>
      </c>
      <c r="B148" s="10" t="s">
        <v>15</v>
      </c>
      <c r="C148" s="10" t="s">
        <v>37</v>
      </c>
      <c r="D148" s="19" t="s">
        <v>293</v>
      </c>
      <c r="E148" s="11">
        <v>4</v>
      </c>
      <c r="F148" s="11">
        <v>0</v>
      </c>
      <c r="G148" s="12">
        <f t="shared" ref="G148:G157" si="6">ROUND(E148*F148,2)</f>
        <v>0</v>
      </c>
    </row>
    <row r="149" spans="1:7">
      <c r="A149" s="10" t="s">
        <v>412</v>
      </c>
      <c r="B149" s="10" t="s">
        <v>15</v>
      </c>
      <c r="C149" s="10" t="s">
        <v>37</v>
      </c>
      <c r="D149" s="19" t="s">
        <v>294</v>
      </c>
      <c r="E149" s="11">
        <v>2</v>
      </c>
      <c r="F149" s="11">
        <v>0</v>
      </c>
      <c r="G149" s="12">
        <f t="shared" si="6"/>
        <v>0</v>
      </c>
    </row>
    <row r="150" spans="1:7">
      <c r="A150" s="10" t="s">
        <v>413</v>
      </c>
      <c r="B150" s="10" t="s">
        <v>15</v>
      </c>
      <c r="C150" s="10" t="s">
        <v>195</v>
      </c>
      <c r="D150" s="19" t="s">
        <v>295</v>
      </c>
      <c r="E150" s="11">
        <v>13</v>
      </c>
      <c r="F150" s="11">
        <v>0</v>
      </c>
      <c r="G150" s="12">
        <f t="shared" si="6"/>
        <v>0</v>
      </c>
    </row>
    <row r="151" spans="1:7">
      <c r="A151" s="10" t="s">
        <v>414</v>
      </c>
      <c r="B151" s="10" t="s">
        <v>15</v>
      </c>
      <c r="C151" s="10" t="s">
        <v>19</v>
      </c>
      <c r="D151" s="19" t="s">
        <v>296</v>
      </c>
      <c r="E151" s="11">
        <v>13</v>
      </c>
      <c r="F151" s="11">
        <v>0</v>
      </c>
      <c r="G151" s="12">
        <f t="shared" si="6"/>
        <v>0</v>
      </c>
    </row>
    <row r="152" spans="1:7">
      <c r="A152" s="10" t="s">
        <v>420</v>
      </c>
      <c r="B152" s="10" t="s">
        <v>15</v>
      </c>
      <c r="C152" s="10" t="s">
        <v>184</v>
      </c>
      <c r="D152" s="19" t="s">
        <v>233</v>
      </c>
      <c r="E152" s="11">
        <v>4.5</v>
      </c>
      <c r="F152" s="11">
        <v>0</v>
      </c>
      <c r="G152" s="12">
        <f t="shared" si="6"/>
        <v>0</v>
      </c>
    </row>
    <row r="153" spans="1:7">
      <c r="A153" s="10" t="s">
        <v>415</v>
      </c>
      <c r="B153" s="10" t="s">
        <v>15</v>
      </c>
      <c r="C153" s="10" t="s">
        <v>46</v>
      </c>
      <c r="D153" s="19" t="s">
        <v>297</v>
      </c>
      <c r="E153" s="11">
        <v>3</v>
      </c>
      <c r="F153" s="11">
        <v>0</v>
      </c>
      <c r="G153" s="12">
        <f t="shared" si="6"/>
        <v>0</v>
      </c>
    </row>
    <row r="154" spans="1:7">
      <c r="A154" s="10" t="s">
        <v>416</v>
      </c>
      <c r="B154" s="10" t="s">
        <v>15</v>
      </c>
      <c r="C154" s="10" t="s">
        <v>46</v>
      </c>
      <c r="D154" s="19" t="s">
        <v>298</v>
      </c>
      <c r="E154" s="11">
        <v>3</v>
      </c>
      <c r="F154" s="11">
        <v>0</v>
      </c>
      <c r="G154" s="12">
        <f t="shared" si="6"/>
        <v>0</v>
      </c>
    </row>
    <row r="155" spans="1:7">
      <c r="A155" s="10" t="s">
        <v>417</v>
      </c>
      <c r="B155" s="10" t="s">
        <v>15</v>
      </c>
      <c r="C155" s="10" t="s">
        <v>6</v>
      </c>
      <c r="D155" s="19" t="s">
        <v>299</v>
      </c>
      <c r="E155" s="11">
        <v>1</v>
      </c>
      <c r="F155" s="11">
        <v>0</v>
      </c>
      <c r="G155" s="12">
        <f t="shared" si="6"/>
        <v>0</v>
      </c>
    </row>
    <row r="156" spans="1:7">
      <c r="A156" s="10" t="s">
        <v>418</v>
      </c>
      <c r="B156" s="10" t="s">
        <v>15</v>
      </c>
      <c r="C156" s="10" t="s">
        <v>213</v>
      </c>
      <c r="D156" s="19" t="s">
        <v>300</v>
      </c>
      <c r="E156" s="11">
        <v>15</v>
      </c>
      <c r="F156" s="11">
        <v>0</v>
      </c>
      <c r="G156" s="12">
        <f t="shared" si="6"/>
        <v>0</v>
      </c>
    </row>
    <row r="157" spans="1:7">
      <c r="A157" s="10" t="s">
        <v>419</v>
      </c>
      <c r="B157" s="10" t="s">
        <v>15</v>
      </c>
      <c r="C157" s="10" t="s">
        <v>213</v>
      </c>
      <c r="D157" s="19" t="s">
        <v>301</v>
      </c>
      <c r="E157" s="11">
        <v>18.5</v>
      </c>
      <c r="F157" s="11">
        <v>0</v>
      </c>
      <c r="G157" s="12">
        <f t="shared" si="6"/>
        <v>0</v>
      </c>
    </row>
    <row r="158" spans="1:7">
      <c r="A158" s="13"/>
      <c r="B158" s="13"/>
      <c r="C158" s="13"/>
      <c r="D158" s="20" t="s">
        <v>302</v>
      </c>
      <c r="E158" s="14">
        <v>1</v>
      </c>
      <c r="F158" s="9">
        <f>SUM(G148:G157)</f>
        <v>0</v>
      </c>
      <c r="G158" s="9">
        <f>ROUND(F158*E158,2)</f>
        <v>0</v>
      </c>
    </row>
    <row r="159" spans="1:7" ht="0.95" customHeight="1">
      <c r="A159" s="15"/>
      <c r="B159" s="15"/>
      <c r="C159" s="15"/>
      <c r="D159" s="21"/>
      <c r="E159" s="15"/>
      <c r="F159" s="15"/>
      <c r="G159" s="15"/>
    </row>
    <row r="160" spans="1:7">
      <c r="A160" s="7" t="s">
        <v>303</v>
      </c>
      <c r="B160" s="7" t="s">
        <v>11</v>
      </c>
      <c r="C160" s="7" t="s">
        <v>12</v>
      </c>
      <c r="D160" s="18" t="s">
        <v>304</v>
      </c>
      <c r="E160" s="8">
        <f>E172</f>
        <v>1</v>
      </c>
      <c r="F160" s="9">
        <f>F172</f>
        <v>0</v>
      </c>
      <c r="G160" s="9">
        <f>G172</f>
        <v>0</v>
      </c>
    </row>
    <row r="161" spans="1:7">
      <c r="A161" s="10" t="s">
        <v>305</v>
      </c>
      <c r="B161" s="10" t="s">
        <v>15</v>
      </c>
      <c r="C161" s="10" t="s">
        <v>19</v>
      </c>
      <c r="D161" s="19" t="s">
        <v>306</v>
      </c>
      <c r="E161" s="11">
        <v>50</v>
      </c>
      <c r="F161" s="11">
        <v>0</v>
      </c>
      <c r="G161" s="12">
        <f t="shared" ref="G161:G171" si="7">ROUND(E161*F161,2)</f>
        <v>0</v>
      </c>
    </row>
    <row r="162" spans="1:7">
      <c r="A162" s="10" t="s">
        <v>307</v>
      </c>
      <c r="B162" s="10" t="s">
        <v>15</v>
      </c>
      <c r="C162" s="10" t="s">
        <v>309</v>
      </c>
      <c r="D162" s="19" t="s">
        <v>308</v>
      </c>
      <c r="E162" s="11">
        <v>50</v>
      </c>
      <c r="F162" s="11">
        <v>0</v>
      </c>
      <c r="G162" s="12">
        <f t="shared" si="7"/>
        <v>0</v>
      </c>
    </row>
    <row r="163" spans="1:7">
      <c r="A163" s="10" t="s">
        <v>310</v>
      </c>
      <c r="B163" s="10" t="s">
        <v>15</v>
      </c>
      <c r="C163" s="10" t="s">
        <v>6</v>
      </c>
      <c r="D163" s="19" t="s">
        <v>311</v>
      </c>
      <c r="E163" s="11">
        <v>2</v>
      </c>
      <c r="F163" s="11">
        <v>0</v>
      </c>
      <c r="G163" s="12">
        <f t="shared" si="7"/>
        <v>0</v>
      </c>
    </row>
    <row r="164" spans="1:7">
      <c r="A164" s="10" t="s">
        <v>312</v>
      </c>
      <c r="B164" s="10" t="s">
        <v>15</v>
      </c>
      <c r="C164" s="10" t="s">
        <v>195</v>
      </c>
      <c r="D164" s="19" t="s">
        <v>313</v>
      </c>
      <c r="E164" s="11">
        <v>9</v>
      </c>
      <c r="F164" s="11">
        <v>0</v>
      </c>
      <c r="G164" s="12">
        <f t="shared" si="7"/>
        <v>0</v>
      </c>
    </row>
    <row r="165" spans="1:7">
      <c r="A165" s="10" t="s">
        <v>314</v>
      </c>
      <c r="B165" s="10" t="s">
        <v>15</v>
      </c>
      <c r="C165" s="10" t="s">
        <v>195</v>
      </c>
      <c r="D165" s="19" t="s">
        <v>315</v>
      </c>
      <c r="E165" s="11">
        <v>4</v>
      </c>
      <c r="F165" s="11">
        <v>0</v>
      </c>
      <c r="G165" s="12">
        <f t="shared" si="7"/>
        <v>0</v>
      </c>
    </row>
    <row r="166" spans="1:7">
      <c r="A166" s="10" t="s">
        <v>316</v>
      </c>
      <c r="B166" s="10" t="s">
        <v>15</v>
      </c>
      <c r="C166" s="10" t="s">
        <v>195</v>
      </c>
      <c r="D166" s="19" t="s">
        <v>317</v>
      </c>
      <c r="E166" s="11">
        <v>15</v>
      </c>
      <c r="F166" s="11">
        <v>0</v>
      </c>
      <c r="G166" s="12">
        <f t="shared" si="7"/>
        <v>0</v>
      </c>
    </row>
    <row r="167" spans="1:7">
      <c r="A167" s="10" t="s">
        <v>318</v>
      </c>
      <c r="B167" s="10" t="s">
        <v>15</v>
      </c>
      <c r="C167" s="10" t="s">
        <v>195</v>
      </c>
      <c r="D167" s="19" t="s">
        <v>319</v>
      </c>
      <c r="E167" s="11">
        <v>5</v>
      </c>
      <c r="F167" s="11">
        <v>0</v>
      </c>
      <c r="G167" s="12">
        <f t="shared" si="7"/>
        <v>0</v>
      </c>
    </row>
    <row r="168" spans="1:7">
      <c r="A168" s="10" t="s">
        <v>320</v>
      </c>
      <c r="B168" s="10" t="s">
        <v>15</v>
      </c>
      <c r="C168" s="10" t="s">
        <v>46</v>
      </c>
      <c r="D168" s="19" t="s">
        <v>321</v>
      </c>
      <c r="E168" s="11">
        <v>3</v>
      </c>
      <c r="F168" s="11">
        <v>0</v>
      </c>
      <c r="G168" s="12">
        <f t="shared" si="7"/>
        <v>0</v>
      </c>
    </row>
    <row r="169" spans="1:7">
      <c r="A169" s="10" t="s">
        <v>322</v>
      </c>
      <c r="B169" s="10" t="s">
        <v>15</v>
      </c>
      <c r="C169" s="10" t="s">
        <v>6</v>
      </c>
      <c r="D169" s="19" t="s">
        <v>323</v>
      </c>
      <c r="E169" s="11">
        <v>1</v>
      </c>
      <c r="F169" s="11">
        <v>0</v>
      </c>
      <c r="G169" s="12">
        <f t="shared" si="7"/>
        <v>0</v>
      </c>
    </row>
    <row r="170" spans="1:7" ht="22.5">
      <c r="A170" s="10" t="s">
        <v>324</v>
      </c>
      <c r="B170" s="10" t="s">
        <v>15</v>
      </c>
      <c r="C170" s="10" t="s">
        <v>195</v>
      </c>
      <c r="D170" s="19" t="s">
        <v>325</v>
      </c>
      <c r="E170" s="11">
        <v>9</v>
      </c>
      <c r="F170" s="11">
        <v>0</v>
      </c>
      <c r="G170" s="12">
        <f t="shared" si="7"/>
        <v>0</v>
      </c>
    </row>
    <row r="171" spans="1:7">
      <c r="A171" s="10" t="s">
        <v>326</v>
      </c>
      <c r="B171" s="10" t="s">
        <v>15</v>
      </c>
      <c r="C171" s="10" t="s">
        <v>54</v>
      </c>
      <c r="D171" s="19" t="s">
        <v>327</v>
      </c>
      <c r="E171" s="11">
        <v>19.600000000000001</v>
      </c>
      <c r="F171" s="11">
        <v>0</v>
      </c>
      <c r="G171" s="12">
        <f t="shared" si="7"/>
        <v>0</v>
      </c>
    </row>
    <row r="172" spans="1:7">
      <c r="A172" s="13"/>
      <c r="B172" s="13"/>
      <c r="C172" s="13"/>
      <c r="D172" s="20" t="s">
        <v>328</v>
      </c>
      <c r="E172" s="14">
        <v>1</v>
      </c>
      <c r="F172" s="9">
        <f>SUM(G161:G171)</f>
        <v>0</v>
      </c>
      <c r="G172" s="9">
        <f>ROUND(F172*E172,2)</f>
        <v>0</v>
      </c>
    </row>
    <row r="173" spans="1:7" ht="0.95" customHeight="1">
      <c r="A173" s="15"/>
      <c r="B173" s="15"/>
      <c r="C173" s="15"/>
      <c r="D173" s="21"/>
      <c r="E173" s="15"/>
      <c r="F173" s="15"/>
      <c r="G173" s="15"/>
    </row>
    <row r="174" spans="1:7">
      <c r="A174" s="7" t="s">
        <v>329</v>
      </c>
      <c r="B174" s="7" t="s">
        <v>11</v>
      </c>
      <c r="C174" s="7" t="s">
        <v>12</v>
      </c>
      <c r="D174" s="18" t="s">
        <v>330</v>
      </c>
      <c r="E174" s="8">
        <f>E206</f>
        <v>1</v>
      </c>
      <c r="F174" s="9">
        <f>F206</f>
        <v>0</v>
      </c>
      <c r="G174" s="9">
        <f>G206</f>
        <v>0</v>
      </c>
    </row>
    <row r="175" spans="1:7" ht="22.5">
      <c r="A175" s="16" t="s">
        <v>331</v>
      </c>
      <c r="B175" s="16" t="s">
        <v>11</v>
      </c>
      <c r="C175" s="16" t="s">
        <v>12</v>
      </c>
      <c r="D175" s="22" t="s">
        <v>332</v>
      </c>
      <c r="E175" s="9">
        <f>E177</f>
        <v>1</v>
      </c>
      <c r="F175" s="9">
        <f>F177</f>
        <v>0</v>
      </c>
      <c r="G175" s="9">
        <f>G177</f>
        <v>0</v>
      </c>
    </row>
    <row r="176" spans="1:7">
      <c r="A176" s="10" t="s">
        <v>333</v>
      </c>
      <c r="B176" s="10" t="s">
        <v>15</v>
      </c>
      <c r="C176" s="10" t="s">
        <v>19</v>
      </c>
      <c r="D176" s="19" t="s">
        <v>334</v>
      </c>
      <c r="E176" s="11">
        <v>45</v>
      </c>
      <c r="F176" s="11">
        <v>0</v>
      </c>
      <c r="G176" s="12">
        <f>ROUND(E176*F176,2)</f>
        <v>0</v>
      </c>
    </row>
    <row r="177" spans="1:7">
      <c r="A177" s="13"/>
      <c r="B177" s="13"/>
      <c r="C177" s="13"/>
      <c r="D177" s="20" t="s">
        <v>335</v>
      </c>
      <c r="E177" s="11">
        <v>1</v>
      </c>
      <c r="F177" s="9">
        <f>G176</f>
        <v>0</v>
      </c>
      <c r="G177" s="9">
        <f>ROUND(F177*E177,2)</f>
        <v>0</v>
      </c>
    </row>
    <row r="178" spans="1:7" ht="0.95" customHeight="1">
      <c r="A178" s="15"/>
      <c r="B178" s="15"/>
      <c r="C178" s="15"/>
      <c r="D178" s="21"/>
      <c r="E178" s="15"/>
      <c r="F178" s="15"/>
      <c r="G178" s="15"/>
    </row>
    <row r="179" spans="1:7">
      <c r="A179" s="16" t="s">
        <v>336</v>
      </c>
      <c r="B179" s="16" t="s">
        <v>11</v>
      </c>
      <c r="C179" s="16" t="s">
        <v>12</v>
      </c>
      <c r="D179" s="22" t="s">
        <v>337</v>
      </c>
      <c r="E179" s="9">
        <f>E182</f>
        <v>1</v>
      </c>
      <c r="F179" s="9">
        <f>F182</f>
        <v>0</v>
      </c>
      <c r="G179" s="9">
        <f>G182</f>
        <v>0</v>
      </c>
    </row>
    <row r="180" spans="1:7">
      <c r="A180" s="10" t="s">
        <v>338</v>
      </c>
      <c r="B180" s="10" t="s">
        <v>15</v>
      </c>
      <c r="C180" s="10" t="s">
        <v>19</v>
      </c>
      <c r="D180" s="19" t="s">
        <v>339</v>
      </c>
      <c r="E180" s="11">
        <v>45</v>
      </c>
      <c r="F180" s="11">
        <v>0</v>
      </c>
      <c r="G180" s="12">
        <f>ROUND(E180*F180,2)</f>
        <v>0</v>
      </c>
    </row>
    <row r="181" spans="1:7">
      <c r="A181" s="10" t="s">
        <v>340</v>
      </c>
      <c r="B181" s="10" t="s">
        <v>15</v>
      </c>
      <c r="C181" s="10" t="s">
        <v>6</v>
      </c>
      <c r="D181" s="19" t="s">
        <v>341</v>
      </c>
      <c r="E181" s="11">
        <v>1</v>
      </c>
      <c r="F181" s="11">
        <v>0</v>
      </c>
      <c r="G181" s="12">
        <f>ROUND(E181*F181,2)</f>
        <v>0</v>
      </c>
    </row>
    <row r="182" spans="1:7">
      <c r="A182" s="13"/>
      <c r="B182" s="13"/>
      <c r="C182" s="13"/>
      <c r="D182" s="20" t="s">
        <v>342</v>
      </c>
      <c r="E182" s="11">
        <v>1</v>
      </c>
      <c r="F182" s="9">
        <f>SUM(G180:G181)</f>
        <v>0</v>
      </c>
      <c r="G182" s="9">
        <f>ROUND(F182*E182,2)</f>
        <v>0</v>
      </c>
    </row>
    <row r="183" spans="1:7" ht="0.95" customHeight="1">
      <c r="A183" s="15"/>
      <c r="B183" s="15"/>
      <c r="C183" s="15"/>
      <c r="D183" s="21"/>
      <c r="E183" s="15"/>
      <c r="F183" s="15"/>
      <c r="G183" s="15"/>
    </row>
    <row r="184" spans="1:7">
      <c r="A184" s="16" t="s">
        <v>343</v>
      </c>
      <c r="B184" s="16" t="s">
        <v>11</v>
      </c>
      <c r="C184" s="16" t="s">
        <v>12</v>
      </c>
      <c r="D184" s="22" t="s">
        <v>344</v>
      </c>
      <c r="E184" s="9">
        <f>E189</f>
        <v>1</v>
      </c>
      <c r="F184" s="9">
        <f>F189</f>
        <v>0</v>
      </c>
      <c r="G184" s="9">
        <f>G189</f>
        <v>0</v>
      </c>
    </row>
    <row r="185" spans="1:7">
      <c r="A185" s="10" t="s">
        <v>345</v>
      </c>
      <c r="B185" s="10" t="s">
        <v>15</v>
      </c>
      <c r="C185" s="10" t="s">
        <v>19</v>
      </c>
      <c r="D185" s="19" t="s">
        <v>346</v>
      </c>
      <c r="E185" s="11">
        <v>80</v>
      </c>
      <c r="F185" s="11">
        <v>0</v>
      </c>
      <c r="G185" s="12">
        <f>ROUND(E185*F185,2)</f>
        <v>0</v>
      </c>
    </row>
    <row r="186" spans="1:7">
      <c r="A186" s="10" t="s">
        <v>347</v>
      </c>
      <c r="B186" s="10" t="s">
        <v>15</v>
      </c>
      <c r="C186" s="10" t="s">
        <v>19</v>
      </c>
      <c r="D186" s="19" t="s">
        <v>348</v>
      </c>
      <c r="E186" s="11">
        <v>160</v>
      </c>
      <c r="F186" s="11">
        <v>0</v>
      </c>
      <c r="G186" s="12">
        <f>ROUND(E186*F186,2)</f>
        <v>0</v>
      </c>
    </row>
    <row r="187" spans="1:7">
      <c r="A187" s="10" t="s">
        <v>349</v>
      </c>
      <c r="B187" s="10" t="s">
        <v>15</v>
      </c>
      <c r="C187" s="10" t="s">
        <v>6</v>
      </c>
      <c r="D187" s="19" t="s">
        <v>350</v>
      </c>
      <c r="E187" s="11">
        <v>23</v>
      </c>
      <c r="F187" s="11">
        <v>0</v>
      </c>
      <c r="G187" s="12">
        <f>ROUND(E187*F187,2)</f>
        <v>0</v>
      </c>
    </row>
    <row r="188" spans="1:7">
      <c r="A188" s="10" t="s">
        <v>351</v>
      </c>
      <c r="B188" s="10" t="s">
        <v>15</v>
      </c>
      <c r="C188" s="10" t="s">
        <v>6</v>
      </c>
      <c r="D188" s="19" t="s">
        <v>352</v>
      </c>
      <c r="E188" s="11">
        <v>7</v>
      </c>
      <c r="F188" s="11">
        <v>0</v>
      </c>
      <c r="G188" s="12">
        <f>ROUND(E188*F188,2)</f>
        <v>0</v>
      </c>
    </row>
    <row r="189" spans="1:7">
      <c r="A189" s="13"/>
      <c r="B189" s="13"/>
      <c r="C189" s="13"/>
      <c r="D189" s="20" t="s">
        <v>353</v>
      </c>
      <c r="E189" s="11">
        <v>1</v>
      </c>
      <c r="F189" s="9">
        <f>SUM(G185:G188)</f>
        <v>0</v>
      </c>
      <c r="G189" s="9">
        <f>ROUND(F189*E189,2)</f>
        <v>0</v>
      </c>
    </row>
    <row r="190" spans="1:7" ht="0.95" customHeight="1">
      <c r="A190" s="15"/>
      <c r="B190" s="15"/>
      <c r="C190" s="15"/>
      <c r="D190" s="21"/>
      <c r="E190" s="15"/>
      <c r="F190" s="15"/>
      <c r="G190" s="15"/>
    </row>
    <row r="191" spans="1:7">
      <c r="A191" s="16" t="s">
        <v>354</v>
      </c>
      <c r="B191" s="16" t="s">
        <v>11</v>
      </c>
      <c r="C191" s="16" t="s">
        <v>12</v>
      </c>
      <c r="D191" s="22" t="s">
        <v>355</v>
      </c>
      <c r="E191" s="9">
        <f>E193</f>
        <v>1</v>
      </c>
      <c r="F191" s="9">
        <f>F193</f>
        <v>0</v>
      </c>
      <c r="G191" s="9">
        <f>G193</f>
        <v>0</v>
      </c>
    </row>
    <row r="192" spans="1:7">
      <c r="A192" s="10" t="s">
        <v>356</v>
      </c>
      <c r="B192" s="10" t="s">
        <v>15</v>
      </c>
      <c r="C192" s="10" t="s">
        <v>19</v>
      </c>
      <c r="D192" s="19" t="s">
        <v>357</v>
      </c>
      <c r="E192" s="11">
        <v>43</v>
      </c>
      <c r="F192" s="11">
        <v>0</v>
      </c>
      <c r="G192" s="12">
        <f>ROUND(E192*F192,2)</f>
        <v>0</v>
      </c>
    </row>
    <row r="193" spans="1:7">
      <c r="A193" s="13"/>
      <c r="B193" s="13"/>
      <c r="C193" s="13"/>
      <c r="D193" s="20" t="s">
        <v>358</v>
      </c>
      <c r="E193" s="11">
        <v>1</v>
      </c>
      <c r="F193" s="9">
        <f>G192</f>
        <v>0</v>
      </c>
      <c r="G193" s="9">
        <f>ROUND(F193*E193,2)</f>
        <v>0</v>
      </c>
    </row>
    <row r="194" spans="1:7" ht="0.95" customHeight="1">
      <c r="A194" s="15"/>
      <c r="B194" s="15"/>
      <c r="C194" s="15"/>
      <c r="D194" s="21"/>
      <c r="E194" s="15"/>
      <c r="F194" s="15"/>
      <c r="G194" s="15"/>
    </row>
    <row r="195" spans="1:7">
      <c r="A195" s="16" t="s">
        <v>359</v>
      </c>
      <c r="B195" s="16" t="s">
        <v>11</v>
      </c>
      <c r="C195" s="16" t="s">
        <v>12</v>
      </c>
      <c r="D195" s="22" t="s">
        <v>360</v>
      </c>
      <c r="E195" s="9">
        <f>E200</f>
        <v>1</v>
      </c>
      <c r="F195" s="9">
        <f>F200</f>
        <v>0</v>
      </c>
      <c r="G195" s="9">
        <f>G200</f>
        <v>0</v>
      </c>
    </row>
    <row r="196" spans="1:7">
      <c r="A196" s="10" t="s">
        <v>361</v>
      </c>
      <c r="B196" s="10" t="s">
        <v>15</v>
      </c>
      <c r="C196" s="10" t="s">
        <v>6</v>
      </c>
      <c r="D196" s="19" t="s">
        <v>362</v>
      </c>
      <c r="E196" s="11">
        <v>6</v>
      </c>
      <c r="F196" s="11">
        <v>0</v>
      </c>
      <c r="G196" s="12">
        <f>ROUND(E196*F196,2)</f>
        <v>0</v>
      </c>
    </row>
    <row r="197" spans="1:7">
      <c r="A197" s="10" t="s">
        <v>363</v>
      </c>
      <c r="B197" s="10" t="s">
        <v>15</v>
      </c>
      <c r="C197" s="10" t="s">
        <v>6</v>
      </c>
      <c r="D197" s="19" t="s">
        <v>364</v>
      </c>
      <c r="E197" s="11">
        <v>7</v>
      </c>
      <c r="F197" s="11">
        <v>0</v>
      </c>
      <c r="G197" s="12">
        <f>ROUND(E197*F197,2)</f>
        <v>0</v>
      </c>
    </row>
    <row r="198" spans="1:7">
      <c r="A198" s="10" t="s">
        <v>365</v>
      </c>
      <c r="B198" s="10" t="s">
        <v>15</v>
      </c>
      <c r="C198" s="10" t="s">
        <v>6</v>
      </c>
      <c r="D198" s="19" t="s">
        <v>366</v>
      </c>
      <c r="E198" s="11">
        <v>2</v>
      </c>
      <c r="F198" s="11">
        <v>0</v>
      </c>
      <c r="G198" s="12">
        <f>ROUND(E198*F198,2)</f>
        <v>0</v>
      </c>
    </row>
    <row r="199" spans="1:7">
      <c r="A199" s="10" t="s">
        <v>367</v>
      </c>
      <c r="B199" s="10" t="s">
        <v>15</v>
      </c>
      <c r="C199" s="10" t="s">
        <v>19</v>
      </c>
      <c r="D199" s="19" t="s">
        <v>368</v>
      </c>
      <c r="E199" s="11">
        <v>7</v>
      </c>
      <c r="F199" s="11">
        <v>0</v>
      </c>
      <c r="G199" s="12">
        <f>ROUND(E199*F199,2)</f>
        <v>0</v>
      </c>
    </row>
    <row r="200" spans="1:7">
      <c r="A200" s="13"/>
      <c r="B200" s="13"/>
      <c r="C200" s="13"/>
      <c r="D200" s="20" t="s">
        <v>369</v>
      </c>
      <c r="E200" s="11">
        <v>1</v>
      </c>
      <c r="F200" s="9">
        <f>SUM(G196:G199)</f>
        <v>0</v>
      </c>
      <c r="G200" s="9">
        <f>ROUND(F200*E200,2)</f>
        <v>0</v>
      </c>
    </row>
    <row r="201" spans="1:7" ht="0.95" customHeight="1">
      <c r="A201" s="15"/>
      <c r="B201" s="15"/>
      <c r="C201" s="15"/>
      <c r="D201" s="21"/>
      <c r="E201" s="15"/>
      <c r="F201" s="15"/>
      <c r="G201" s="15"/>
    </row>
    <row r="202" spans="1:7">
      <c r="A202" s="16" t="s">
        <v>370</v>
      </c>
      <c r="B202" s="16" t="s">
        <v>11</v>
      </c>
      <c r="C202" s="16" t="s">
        <v>12</v>
      </c>
      <c r="D202" s="22" t="s">
        <v>371</v>
      </c>
      <c r="E202" s="9">
        <f>E204</f>
        <v>1</v>
      </c>
      <c r="F202" s="9">
        <f>F204</f>
        <v>0</v>
      </c>
      <c r="G202" s="9">
        <f>G204</f>
        <v>0</v>
      </c>
    </row>
    <row r="203" spans="1:7">
      <c r="A203" s="10" t="s">
        <v>372</v>
      </c>
      <c r="B203" s="10" t="s">
        <v>15</v>
      </c>
      <c r="C203" s="10" t="s">
        <v>6</v>
      </c>
      <c r="D203" s="19" t="s">
        <v>373</v>
      </c>
      <c r="E203" s="11">
        <v>7</v>
      </c>
      <c r="F203" s="11">
        <v>0</v>
      </c>
      <c r="G203" s="12">
        <f>ROUND(E203*F203,2)</f>
        <v>0</v>
      </c>
    </row>
    <row r="204" spans="1:7">
      <c r="A204" s="13"/>
      <c r="B204" s="13"/>
      <c r="C204" s="13"/>
      <c r="D204" s="20" t="s">
        <v>374</v>
      </c>
      <c r="E204" s="11">
        <v>1</v>
      </c>
      <c r="F204" s="9">
        <f>G203</f>
        <v>0</v>
      </c>
      <c r="G204" s="9">
        <f>ROUND(F204*E204,2)</f>
        <v>0</v>
      </c>
    </row>
    <row r="205" spans="1:7" ht="0.95" customHeight="1">
      <c r="A205" s="15"/>
      <c r="B205" s="15"/>
      <c r="C205" s="15"/>
      <c r="D205" s="21"/>
      <c r="E205" s="15"/>
      <c r="F205" s="15"/>
      <c r="G205" s="15"/>
    </row>
    <row r="206" spans="1:7">
      <c r="A206" s="13"/>
      <c r="B206" s="13"/>
      <c r="C206" s="13"/>
      <c r="D206" s="20" t="s">
        <v>375</v>
      </c>
      <c r="E206" s="14">
        <v>1</v>
      </c>
      <c r="F206" s="9">
        <f>G177+G182+G189+G193+G200+G204</f>
        <v>0</v>
      </c>
      <c r="G206" s="9">
        <f>ROUND(F206*E206,2)</f>
        <v>0</v>
      </c>
    </row>
    <row r="207" spans="1:7" ht="0.95" customHeight="1">
      <c r="A207" s="15"/>
      <c r="B207" s="15"/>
      <c r="C207" s="15"/>
      <c r="D207" s="21"/>
      <c r="E207" s="15"/>
      <c r="F207" s="15"/>
      <c r="G207" s="15"/>
    </row>
    <row r="208" spans="1:7">
      <c r="A208" s="7" t="s">
        <v>376</v>
      </c>
      <c r="B208" s="7" t="s">
        <v>11</v>
      </c>
      <c r="C208" s="7" t="s">
        <v>12</v>
      </c>
      <c r="D208" s="18" t="s">
        <v>377</v>
      </c>
      <c r="E208" s="8">
        <f>E216</f>
        <v>1</v>
      </c>
      <c r="F208" s="9">
        <f>F216</f>
        <v>0</v>
      </c>
      <c r="G208" s="9">
        <f>G216</f>
        <v>0</v>
      </c>
    </row>
    <row r="209" spans="1:7">
      <c r="A209" s="10" t="s">
        <v>378</v>
      </c>
      <c r="B209" s="10" t="s">
        <v>15</v>
      </c>
      <c r="C209" s="10" t="s">
        <v>309</v>
      </c>
      <c r="D209" s="19" t="s">
        <v>379</v>
      </c>
      <c r="E209" s="11">
        <v>48.15</v>
      </c>
      <c r="F209" s="11">
        <v>0</v>
      </c>
      <c r="G209" s="12">
        <f t="shared" ref="G209:G215" si="8">ROUND(E209*F209,2)</f>
        <v>0</v>
      </c>
    </row>
    <row r="210" spans="1:7">
      <c r="A210" s="10" t="s">
        <v>380</v>
      </c>
      <c r="B210" s="10" t="s">
        <v>15</v>
      </c>
      <c r="C210" s="10" t="s">
        <v>309</v>
      </c>
      <c r="D210" s="19" t="s">
        <v>381</v>
      </c>
      <c r="E210" s="11">
        <v>2</v>
      </c>
      <c r="F210" s="11">
        <v>0</v>
      </c>
      <c r="G210" s="12">
        <f t="shared" si="8"/>
        <v>0</v>
      </c>
    </row>
    <row r="211" spans="1:7">
      <c r="A211" s="10" t="s">
        <v>382</v>
      </c>
      <c r="B211" s="10" t="s">
        <v>15</v>
      </c>
      <c r="C211" s="10" t="s">
        <v>309</v>
      </c>
      <c r="D211" s="19" t="s">
        <v>383</v>
      </c>
      <c r="E211" s="11">
        <v>7.25</v>
      </c>
      <c r="F211" s="11">
        <v>0</v>
      </c>
      <c r="G211" s="12">
        <f t="shared" si="8"/>
        <v>0</v>
      </c>
    </row>
    <row r="212" spans="1:7">
      <c r="A212" s="10" t="s">
        <v>384</v>
      </c>
      <c r="B212" s="10" t="s">
        <v>15</v>
      </c>
      <c r="C212" s="10" t="s">
        <v>19</v>
      </c>
      <c r="D212" s="19" t="s">
        <v>385</v>
      </c>
      <c r="E212" s="11">
        <v>50.15</v>
      </c>
      <c r="F212" s="11">
        <v>0</v>
      </c>
      <c r="G212" s="12">
        <f t="shared" si="8"/>
        <v>0</v>
      </c>
    </row>
    <row r="213" spans="1:7">
      <c r="A213" s="10" t="s">
        <v>386</v>
      </c>
      <c r="B213" s="10" t="s">
        <v>15</v>
      </c>
      <c r="C213" s="10" t="s">
        <v>37</v>
      </c>
      <c r="D213" s="19" t="s">
        <v>387</v>
      </c>
      <c r="E213" s="11">
        <v>16</v>
      </c>
      <c r="F213" s="11">
        <v>0</v>
      </c>
      <c r="G213" s="12">
        <f t="shared" si="8"/>
        <v>0</v>
      </c>
    </row>
    <row r="214" spans="1:7">
      <c r="A214" s="10" t="s">
        <v>388</v>
      </c>
      <c r="B214" s="10" t="s">
        <v>15</v>
      </c>
      <c r="C214" s="10" t="s">
        <v>37</v>
      </c>
      <c r="D214" s="19" t="s">
        <v>293</v>
      </c>
      <c r="E214" s="11">
        <v>16</v>
      </c>
      <c r="F214" s="11">
        <v>0</v>
      </c>
      <c r="G214" s="12">
        <f t="shared" si="8"/>
        <v>0</v>
      </c>
    </row>
    <row r="215" spans="1:7" ht="22.5">
      <c r="A215" s="10" t="s">
        <v>389</v>
      </c>
      <c r="B215" s="10" t="s">
        <v>15</v>
      </c>
      <c r="C215" s="10" t="s">
        <v>6</v>
      </c>
      <c r="D215" s="19" t="s">
        <v>390</v>
      </c>
      <c r="E215" s="11">
        <v>3</v>
      </c>
      <c r="F215" s="11">
        <v>0</v>
      </c>
      <c r="G215" s="12">
        <f t="shared" si="8"/>
        <v>0</v>
      </c>
    </row>
    <row r="216" spans="1:7">
      <c r="A216" s="13"/>
      <c r="B216" s="13"/>
      <c r="C216" s="13"/>
      <c r="D216" s="20" t="s">
        <v>391</v>
      </c>
      <c r="E216" s="14">
        <v>1</v>
      </c>
      <c r="F216" s="9">
        <f>SUM(G209:G215)</f>
        <v>0</v>
      </c>
      <c r="G216" s="9">
        <f>ROUND(F216*E216,2)</f>
        <v>0</v>
      </c>
    </row>
    <row r="217" spans="1:7" ht="0.95" customHeight="1">
      <c r="A217" s="15"/>
      <c r="B217" s="15"/>
      <c r="C217" s="15"/>
      <c r="D217" s="21"/>
      <c r="E217" s="15"/>
      <c r="F217" s="15"/>
      <c r="G217" s="15"/>
    </row>
    <row r="218" spans="1:7">
      <c r="A218" s="7" t="s">
        <v>392</v>
      </c>
      <c r="B218" s="7" t="s">
        <v>11</v>
      </c>
      <c r="C218" s="7" t="s">
        <v>12</v>
      </c>
      <c r="D218" s="18" t="s">
        <v>393</v>
      </c>
      <c r="E218" s="8">
        <f>E223</f>
        <v>1</v>
      </c>
      <c r="F218" s="9">
        <f>F223</f>
        <v>0</v>
      </c>
      <c r="G218" s="9">
        <f>G223</f>
        <v>0</v>
      </c>
    </row>
    <row r="219" spans="1:7">
      <c r="A219" s="10" t="s">
        <v>394</v>
      </c>
      <c r="B219" s="10" t="s">
        <v>15</v>
      </c>
      <c r="C219" s="10" t="s">
        <v>6</v>
      </c>
      <c r="D219" s="19" t="s">
        <v>395</v>
      </c>
      <c r="E219" s="11">
        <v>5</v>
      </c>
      <c r="F219" s="11">
        <v>0</v>
      </c>
      <c r="G219" s="12">
        <f>ROUND(E219*F219,2)</f>
        <v>0</v>
      </c>
    </row>
    <row r="220" spans="1:7">
      <c r="A220" s="10" t="s">
        <v>396</v>
      </c>
      <c r="B220" s="10" t="s">
        <v>15</v>
      </c>
      <c r="C220" s="10" t="s">
        <v>6</v>
      </c>
      <c r="D220" s="19" t="s">
        <v>397</v>
      </c>
      <c r="E220" s="11">
        <v>7</v>
      </c>
      <c r="F220" s="11">
        <v>0</v>
      </c>
      <c r="G220" s="12">
        <f>ROUND(E220*F220,2)</f>
        <v>0</v>
      </c>
    </row>
    <row r="221" spans="1:7">
      <c r="A221" s="10" t="s">
        <v>398</v>
      </c>
      <c r="B221" s="10" t="s">
        <v>15</v>
      </c>
      <c r="C221" s="10" t="s">
        <v>46</v>
      </c>
      <c r="D221" s="19" t="s">
        <v>399</v>
      </c>
      <c r="E221" s="11">
        <v>5</v>
      </c>
      <c r="F221" s="11">
        <v>0</v>
      </c>
      <c r="G221" s="12">
        <f>ROUND(E221*F221,2)</f>
        <v>0</v>
      </c>
    </row>
    <row r="222" spans="1:7">
      <c r="A222" s="10" t="s">
        <v>400</v>
      </c>
      <c r="B222" s="10" t="s">
        <v>15</v>
      </c>
      <c r="C222" s="10" t="s">
        <v>46</v>
      </c>
      <c r="D222" s="19" t="s">
        <v>401</v>
      </c>
      <c r="E222" s="11">
        <v>5</v>
      </c>
      <c r="F222" s="11">
        <v>0</v>
      </c>
      <c r="G222" s="12">
        <f>ROUND(E222*F222,2)</f>
        <v>0</v>
      </c>
    </row>
    <row r="223" spans="1:7">
      <c r="A223" s="13"/>
      <c r="B223" s="13"/>
      <c r="C223" s="13"/>
      <c r="D223" s="20" t="s">
        <v>402</v>
      </c>
      <c r="E223" s="14">
        <v>1</v>
      </c>
      <c r="F223" s="9">
        <f>SUM(G219:G222)</f>
        <v>0</v>
      </c>
      <c r="G223" s="9">
        <f>ROUND(F223*E223,2)</f>
        <v>0</v>
      </c>
    </row>
    <row r="224" spans="1:7" ht="0.95" customHeight="1">
      <c r="A224" s="15"/>
      <c r="B224" s="15"/>
      <c r="C224" s="15"/>
      <c r="D224" s="21"/>
      <c r="E224" s="15"/>
      <c r="F224" s="15"/>
      <c r="G224" s="15"/>
    </row>
    <row r="225" spans="1:7">
      <c r="A225" s="7" t="s">
        <v>403</v>
      </c>
      <c r="B225" s="7" t="s">
        <v>11</v>
      </c>
      <c r="C225" s="7" t="s">
        <v>12</v>
      </c>
      <c r="D225" s="18" t="s">
        <v>404</v>
      </c>
      <c r="E225" s="8">
        <f>E227</f>
        <v>1</v>
      </c>
      <c r="F225" s="9">
        <f>F227</f>
        <v>0</v>
      </c>
      <c r="G225" s="9">
        <f>G227</f>
        <v>0</v>
      </c>
    </row>
    <row r="226" spans="1:7">
      <c r="A226" s="10" t="s">
        <v>405</v>
      </c>
      <c r="B226" s="10" t="s">
        <v>15</v>
      </c>
      <c r="C226" s="10" t="s">
        <v>37</v>
      </c>
      <c r="D226" s="19" t="s">
        <v>404</v>
      </c>
      <c r="E226" s="11">
        <v>1</v>
      </c>
      <c r="F226" s="11">
        <v>0</v>
      </c>
      <c r="G226" s="12">
        <f>ROUND(E226*F226,2)</f>
        <v>0</v>
      </c>
    </row>
    <row r="227" spans="1:7">
      <c r="A227" s="13"/>
      <c r="B227" s="13"/>
      <c r="C227" s="13"/>
      <c r="D227" s="20" t="s">
        <v>406</v>
      </c>
      <c r="E227" s="14">
        <v>1</v>
      </c>
      <c r="F227" s="9">
        <f>G226</f>
        <v>0</v>
      </c>
      <c r="G227" s="9">
        <f>ROUND(F227*E227,2)</f>
        <v>0</v>
      </c>
    </row>
    <row r="228" spans="1:7" ht="0.95" customHeight="1">
      <c r="A228" s="15"/>
      <c r="B228" s="15"/>
      <c r="C228" s="15"/>
      <c r="D228" s="21"/>
      <c r="E228" s="15"/>
      <c r="F228" s="15"/>
      <c r="G228" s="15"/>
    </row>
    <row r="229" spans="1:7">
      <c r="A229" s="7" t="s">
        <v>407</v>
      </c>
      <c r="B229" s="7" t="s">
        <v>11</v>
      </c>
      <c r="C229" s="7" t="s">
        <v>12</v>
      </c>
      <c r="D229" s="18" t="s">
        <v>408</v>
      </c>
      <c r="E229" s="8">
        <f>E231</f>
        <v>1</v>
      </c>
      <c r="F229" s="9">
        <f>F231</f>
        <v>0</v>
      </c>
      <c r="G229" s="9">
        <f>G231</f>
        <v>0</v>
      </c>
    </row>
    <row r="230" spans="1:7">
      <c r="A230" s="10" t="s">
        <v>409</v>
      </c>
      <c r="B230" s="10" t="s">
        <v>15</v>
      </c>
      <c r="C230" s="10" t="s">
        <v>37</v>
      </c>
      <c r="D230" s="19" t="s">
        <v>408</v>
      </c>
      <c r="E230" s="11">
        <v>1</v>
      </c>
      <c r="F230" s="11">
        <v>0</v>
      </c>
      <c r="G230" s="12">
        <f>ROUND(E230*F230,2)</f>
        <v>0</v>
      </c>
    </row>
    <row r="231" spans="1:7">
      <c r="A231" s="13"/>
      <c r="B231" s="13"/>
      <c r="C231" s="13"/>
      <c r="D231" s="20" t="s">
        <v>410</v>
      </c>
      <c r="E231" s="14">
        <v>1</v>
      </c>
      <c r="F231" s="9">
        <f>G230</f>
        <v>0</v>
      </c>
      <c r="G231" s="9">
        <f>ROUND(F231*E231,2)</f>
        <v>0</v>
      </c>
    </row>
    <row r="232" spans="1:7" ht="0.95" customHeight="1">
      <c r="A232" s="15"/>
      <c r="B232" s="15"/>
      <c r="C232" s="15"/>
      <c r="D232" s="21"/>
      <c r="E232" s="15"/>
      <c r="F232" s="15"/>
      <c r="G232" s="15"/>
    </row>
    <row r="233" spans="1:7">
      <c r="A233" s="13"/>
      <c r="B233" s="13"/>
      <c r="C233" s="13"/>
      <c r="D233" s="20" t="s">
        <v>411</v>
      </c>
      <c r="E233" s="14">
        <v>1</v>
      </c>
      <c r="F233" s="9">
        <f>G18+G25+G52+G64+G96+G114+G122+G134+G141+G145+G158+G172+G206+G216+G223+G227+G231</f>
        <v>0</v>
      </c>
      <c r="G233" s="9">
        <f>ROUND(F233*E233,2)</f>
        <v>0</v>
      </c>
    </row>
    <row r="234" spans="1:7">
      <c r="A234" s="13"/>
      <c r="B234" s="13"/>
      <c r="C234" s="13"/>
      <c r="D234" s="23"/>
      <c r="E234" s="13"/>
      <c r="F234" s="13"/>
      <c r="G234" s="13"/>
    </row>
  </sheetData>
  <phoneticPr fontId="6" type="noConversion"/>
  <dataValidations count="1">
    <dataValidation type="list" allowBlank="1" showInputMessage="1" showErrorMessage="1" sqref="B4:B234">
      <formula1>"Capítulo,Partida,Mano de obra,Maquinaria,Material,Otros,"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Almudena Peñalba SPIN Ingenieros</dc:creator>
  <cp:lastModifiedBy>JOSE LUIS SORIA DELGADO</cp:lastModifiedBy>
  <dcterms:created xsi:type="dcterms:W3CDTF">2025-01-28T11:53:02Z</dcterms:created>
  <dcterms:modified xsi:type="dcterms:W3CDTF">2025-08-13T05:40:57Z</dcterms:modified>
</cp:coreProperties>
</file>